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192.168.1.100\kyouyu\全中駅伝関係\☆第３１回全国中学校駅伝大会\10報道関係\R5\R5報道資料\"/>
    </mc:Choice>
  </mc:AlternateContent>
  <xr:revisionPtr revIDLastSave="0" documentId="13_ncr:1_{C51170CD-1CD2-4675-B87A-3D1FC66C5368}" xr6:coauthVersionLast="47" xr6:coauthVersionMax="47" xr10:uidLastSave="{00000000-0000-0000-0000-000000000000}"/>
  <bookViews>
    <workbookView xWindow="-120" yWindow="-120" windowWidth="20730" windowHeight="11760" xr2:uid="{00000000-000D-0000-FFFF-FFFF00000000}"/>
  </bookViews>
  <sheets>
    <sheet name="実委申請書" sheetId="2" r:id="rId1"/>
    <sheet name="体調記録表" sheetId="9" state="hidden" r:id="rId2"/>
    <sheet name="行動履歴書" sheetId="10" state="hidden" r:id="rId3"/>
  </sheets>
  <definedNames>
    <definedName name="_xlnm.Print_Area" localSheetId="2">行動履歴書!$A$1:$G$101</definedName>
    <definedName name="_xlnm.Print_Area" localSheetId="0">実委申請書!$C$1:$Q$26</definedName>
    <definedName name="_xlnm.Print_Area" localSheetId="1">体調記録表!$A$1:$L$34</definedName>
  </definedNames>
  <calcPr calcId="191029"/>
</workbook>
</file>

<file path=xl/calcChain.xml><?xml version="1.0" encoding="utf-8"?>
<calcChain xmlns="http://schemas.openxmlformats.org/spreadsheetml/2006/main">
  <c r="C23" i="2" l="1"/>
  <c r="C4" i="10"/>
  <c r="J4" i="9"/>
  <c r="Y15" i="2"/>
  <c r="EQ2" i="2"/>
  <c r="EP2" i="2"/>
  <c r="EO2" i="2"/>
  <c r="EN2" i="2"/>
  <c r="C8" i="2"/>
  <c r="A29" i="2"/>
  <c r="A30" i="2" s="1"/>
  <c r="Y16" i="2"/>
  <c r="Y17" i="2"/>
  <c r="Y18" i="2"/>
  <c r="Y19" i="2"/>
  <c r="Y20" i="2"/>
  <c r="Y21" i="2"/>
  <c r="A28" i="2"/>
  <c r="AM2" i="2"/>
  <c r="AL2" i="2"/>
  <c r="AK2" i="2"/>
  <c r="AJ2" i="2"/>
  <c r="AI2" i="2"/>
  <c r="R7" i="2"/>
  <c r="AE2" i="2" s="1"/>
  <c r="R15" i="2"/>
  <c r="X15" i="2" s="1"/>
  <c r="S15" i="2"/>
  <c r="W15" i="2" s="1"/>
  <c r="T15" i="2"/>
  <c r="U15" i="2"/>
  <c r="V15" i="2"/>
  <c r="R16" i="2"/>
  <c r="S16" i="2"/>
  <c r="T16" i="2"/>
  <c r="X16" i="2" s="1"/>
  <c r="U16" i="2"/>
  <c r="V16" i="2"/>
  <c r="R17" i="2"/>
  <c r="X17" i="2" s="1"/>
  <c r="S17" i="2"/>
  <c r="T17" i="2"/>
  <c r="U17" i="2"/>
  <c r="V17" i="2"/>
  <c r="R18" i="2"/>
  <c r="S18" i="2"/>
  <c r="T18" i="2"/>
  <c r="X18" i="2" s="1"/>
  <c r="U18" i="2"/>
  <c r="V18" i="2"/>
  <c r="R19" i="2"/>
  <c r="X19" i="2" s="1"/>
  <c r="S19" i="2"/>
  <c r="T19" i="2"/>
  <c r="U19" i="2"/>
  <c r="V19" i="2"/>
  <c r="R20" i="2"/>
  <c r="S20" i="2"/>
  <c r="X20" i="2" s="1"/>
  <c r="T20" i="2"/>
  <c r="U20" i="2"/>
  <c r="V20" i="2"/>
  <c r="R21" i="2"/>
  <c r="W21" i="2" s="1"/>
  <c r="S21" i="2"/>
  <c r="T21" i="2"/>
  <c r="U21" i="2"/>
  <c r="X21" i="2"/>
  <c r="V21" i="2"/>
  <c r="V14" i="2"/>
  <c r="U14" i="2"/>
  <c r="T14" i="2"/>
  <c r="S14" i="2"/>
  <c r="R14" i="2"/>
  <c r="L22" i="2"/>
  <c r="J22" i="2"/>
  <c r="AH2" i="2"/>
  <c r="C1" i="2"/>
  <c r="EB2" i="2"/>
  <c r="EC2" i="2"/>
  <c r="ED2" i="2"/>
  <c r="EE2" i="2"/>
  <c r="EF2" i="2"/>
  <c r="EG2" i="2"/>
  <c r="EH2" i="2"/>
  <c r="EI2" i="2"/>
  <c r="EJ2" i="2"/>
  <c r="EK2" i="2"/>
  <c r="EL2" i="2"/>
  <c r="EM2" i="2"/>
  <c r="EA2" i="2"/>
  <c r="DO2" i="2"/>
  <c r="DP2" i="2"/>
  <c r="DQ2" i="2"/>
  <c r="DR2" i="2"/>
  <c r="DS2" i="2"/>
  <c r="DT2" i="2"/>
  <c r="DU2" i="2"/>
  <c r="DV2" i="2"/>
  <c r="DW2" i="2"/>
  <c r="DX2" i="2"/>
  <c r="DY2" i="2"/>
  <c r="DZ2" i="2"/>
  <c r="DN2" i="2"/>
  <c r="DB2" i="2"/>
  <c r="DC2" i="2"/>
  <c r="DD2" i="2"/>
  <c r="DE2" i="2"/>
  <c r="DF2" i="2"/>
  <c r="DG2" i="2"/>
  <c r="DH2" i="2"/>
  <c r="DI2" i="2"/>
  <c r="DJ2" i="2"/>
  <c r="DK2" i="2"/>
  <c r="DL2" i="2"/>
  <c r="DM2" i="2"/>
  <c r="DA2" i="2"/>
  <c r="CO2" i="2"/>
  <c r="CP2" i="2"/>
  <c r="CQ2" i="2"/>
  <c r="CR2" i="2"/>
  <c r="CS2" i="2"/>
  <c r="CT2" i="2"/>
  <c r="CU2" i="2"/>
  <c r="CV2" i="2"/>
  <c r="CW2" i="2"/>
  <c r="CX2" i="2"/>
  <c r="CY2" i="2"/>
  <c r="CZ2" i="2"/>
  <c r="CN2" i="2"/>
  <c r="CB2" i="2"/>
  <c r="CC2" i="2"/>
  <c r="CD2" i="2"/>
  <c r="CE2" i="2"/>
  <c r="CF2" i="2"/>
  <c r="CG2" i="2"/>
  <c r="CH2" i="2"/>
  <c r="CI2" i="2"/>
  <c r="CJ2" i="2"/>
  <c r="CK2" i="2"/>
  <c r="CL2" i="2"/>
  <c r="CM2" i="2"/>
  <c r="CA2" i="2"/>
  <c r="BO2" i="2"/>
  <c r="BP2" i="2"/>
  <c r="BQ2" i="2"/>
  <c r="BR2" i="2"/>
  <c r="BS2" i="2"/>
  <c r="BT2" i="2"/>
  <c r="BU2" i="2"/>
  <c r="BV2" i="2"/>
  <c r="BW2" i="2"/>
  <c r="BX2" i="2"/>
  <c r="BY2" i="2"/>
  <c r="BZ2" i="2"/>
  <c r="BN2" i="2"/>
  <c r="BM2" i="2"/>
  <c r="AZ2" i="2"/>
  <c r="BB2" i="2"/>
  <c r="BC2" i="2"/>
  <c r="BD2" i="2"/>
  <c r="BE2" i="2"/>
  <c r="BF2" i="2"/>
  <c r="BG2" i="2"/>
  <c r="BH2" i="2"/>
  <c r="BI2" i="2"/>
  <c r="BJ2" i="2"/>
  <c r="BK2" i="2"/>
  <c r="BL2" i="2"/>
  <c r="BA2" i="2"/>
  <c r="AQ2" i="2"/>
  <c r="AR2" i="2"/>
  <c r="AS2" i="2"/>
  <c r="AT2" i="2"/>
  <c r="AU2" i="2"/>
  <c r="AV2" i="2"/>
  <c r="AW2" i="2"/>
  <c r="AX2" i="2"/>
  <c r="AY2" i="2"/>
  <c r="AP2" i="2"/>
  <c r="AG2" i="2"/>
  <c r="AF2" i="2"/>
  <c r="AD2" i="2"/>
  <c r="AC2" i="2"/>
  <c r="AB2" i="2"/>
  <c r="AA2" i="2"/>
  <c r="Z2" i="2"/>
  <c r="Y2" i="2"/>
  <c r="E14" i="2"/>
  <c r="AO2" i="2" s="1"/>
  <c r="D14" i="2"/>
  <c r="AN2" i="2" s="1"/>
  <c r="W18" i="2"/>
  <c r="W19" i="2"/>
  <c r="W14" i="2" l="1"/>
  <c r="FN1" i="2"/>
  <c r="X14" i="2"/>
  <c r="W20" i="2"/>
  <c r="W16" i="2"/>
  <c r="W17" i="2"/>
  <c r="X2" i="2"/>
  <c r="Y14" i="2" l="1"/>
  <c r="Y12" i="2" s="1"/>
</calcChain>
</file>

<file path=xl/sharedStrings.xml><?xml version="1.0" encoding="utf-8"?>
<sst xmlns="http://schemas.openxmlformats.org/spreadsheetml/2006/main" count="142" uniqueCount="109">
  <si>
    <t>する</t>
    <phoneticPr fontId="1"/>
  </si>
  <si>
    <t>しない</t>
    <phoneticPr fontId="1"/>
  </si>
  <si>
    <t>しない</t>
    <phoneticPr fontId="1"/>
  </si>
  <si>
    <t>ekiden-shiga@office.eonet.ne.jp</t>
  </si>
  <si>
    <t>備　　考</t>
    <rPh sb="0" eb="1">
      <t>ソナエ</t>
    </rPh>
    <rPh sb="3" eb="4">
      <t>コウ</t>
    </rPh>
    <phoneticPr fontId="1"/>
  </si>
  <si>
    <t>全国中学校駅伝大会滋賀県実行委員会</t>
    <rPh sb="0" eb="2">
      <t>ゼンコク</t>
    </rPh>
    <rPh sb="2" eb="5">
      <t>チュウガッコウ</t>
    </rPh>
    <rPh sb="5" eb="7">
      <t>エキデン</t>
    </rPh>
    <rPh sb="7" eb="9">
      <t>タイカイ</t>
    </rPh>
    <rPh sb="9" eb="12">
      <t>シガケン</t>
    </rPh>
    <rPh sb="12" eb="14">
      <t>ジッコウ</t>
    </rPh>
    <rPh sb="14" eb="17">
      <t>イインカイ</t>
    </rPh>
    <phoneticPr fontId="1"/>
  </si>
  <si>
    <t>現場責任者氏名</t>
    <rPh sb="0" eb="2">
      <t>ゲンバ</t>
    </rPh>
    <rPh sb="2" eb="5">
      <t>セキニンシャ</t>
    </rPh>
    <rPh sb="5" eb="6">
      <t>シ</t>
    </rPh>
    <rPh sb="6" eb="7">
      <t>メイ</t>
    </rPh>
    <phoneticPr fontId="1"/>
  </si>
  <si>
    <t>取材者氏名</t>
    <rPh sb="0" eb="3">
      <t>シュザイシャ</t>
    </rPh>
    <rPh sb="3" eb="5">
      <t>シメイ</t>
    </rPh>
    <phoneticPr fontId="1"/>
  </si>
  <si>
    <t>ＴＥＬ</t>
    <phoneticPr fontId="1"/>
  </si>
  <si>
    <t>ＦＡＸ</t>
    <phoneticPr fontId="1"/>
  </si>
  <si>
    <t>大会当日連絡先</t>
    <rPh sb="0" eb="2">
      <t>タイカイ</t>
    </rPh>
    <rPh sb="2" eb="4">
      <t>トウジツ</t>
    </rPh>
    <rPh sb="4" eb="7">
      <t>レンラクサキ</t>
    </rPh>
    <phoneticPr fontId="1"/>
  </si>
  <si>
    <t>E-mail</t>
    <phoneticPr fontId="1"/>
  </si>
  <si>
    <t>当日(携帯)</t>
    <rPh sb="0" eb="2">
      <t>トウジツ</t>
    </rPh>
    <rPh sb="3" eb="5">
      <t>ケイタイ</t>
    </rPh>
    <phoneticPr fontId="1"/>
  </si>
  <si>
    <t>連　絡　先</t>
    <rPh sb="0" eb="1">
      <t>レン</t>
    </rPh>
    <rPh sb="2" eb="3">
      <t>ラク</t>
    </rPh>
    <rPh sb="4" eb="5">
      <t>サキ</t>
    </rPh>
    <phoneticPr fontId="1"/>
  </si>
  <si>
    <t>会　社　名</t>
    <rPh sb="0" eb="1">
      <t>カイ</t>
    </rPh>
    <rPh sb="2" eb="3">
      <t>シャ</t>
    </rPh>
    <rPh sb="4" eb="5">
      <t>メイ</t>
    </rPh>
    <phoneticPr fontId="1"/>
  </si>
  <si>
    <t>大会記録写真提供に</t>
    <rPh sb="0" eb="2">
      <t>タイカイ</t>
    </rPh>
    <rPh sb="2" eb="4">
      <t>キロク</t>
    </rPh>
    <rPh sb="4" eb="6">
      <t>シャシン</t>
    </rPh>
    <rPh sb="6" eb="8">
      <t>テイキョウ</t>
    </rPh>
    <phoneticPr fontId="1"/>
  </si>
  <si>
    <t>協力できる（公共交通機関を利用）</t>
    <rPh sb="0" eb="2">
      <t>キョウリョク</t>
    </rPh>
    <rPh sb="6" eb="12">
      <t>コウキョウコウツウキカン</t>
    </rPh>
    <rPh sb="13" eb="15">
      <t>リヨウ</t>
    </rPh>
    <phoneticPr fontId="1"/>
  </si>
  <si>
    <t>整理
番号</t>
    <rPh sb="0" eb="2">
      <t>セイリ</t>
    </rPh>
    <rPh sb="3" eb="5">
      <t>バンゴウ</t>
    </rPh>
    <phoneticPr fontId="1"/>
  </si>
  <si>
    <t>事務局用（削除しないようお願いします）会社一覧シートへ貼付</t>
    <rPh sb="0" eb="4">
      <t>ジムキョクヨウ</t>
    </rPh>
    <rPh sb="5" eb="7">
      <t>サクジョ</t>
    </rPh>
    <rPh sb="13" eb="14">
      <t>ネガ</t>
    </rPh>
    <rPh sb="19" eb="21">
      <t>カイシャ</t>
    </rPh>
    <rPh sb="21" eb="23">
      <t>イチラン</t>
    </rPh>
    <rPh sb="27" eb="29">
      <t>チョウフ</t>
    </rPh>
    <phoneticPr fontId="1"/>
  </si>
  <si>
    <t>月</t>
    <rPh sb="0" eb="1">
      <t>ツキ</t>
    </rPh>
    <phoneticPr fontId="1"/>
  </si>
  <si>
    <t>日</t>
    <rPh sb="0" eb="1">
      <t>ヒ</t>
    </rPh>
    <phoneticPr fontId="1"/>
  </si>
  <si>
    <t>大会
回数</t>
    <rPh sb="0" eb="2">
      <t>タイカイ</t>
    </rPh>
    <rPh sb="3" eb="5">
      <t>カイスウ</t>
    </rPh>
    <phoneticPr fontId="1"/>
  </si>
  <si>
    <t>曜</t>
    <rPh sb="0" eb="1">
      <t>ヨウ</t>
    </rPh>
    <phoneticPr fontId="1"/>
  </si>
  <si>
    <t>以下の通り、計</t>
    <rPh sb="0" eb="2">
      <t>イカ</t>
    </rPh>
    <rPh sb="3" eb="4">
      <t>トオ</t>
    </rPh>
    <rPh sb="6" eb="7">
      <t>ケイ</t>
    </rPh>
    <phoneticPr fontId="1"/>
  </si>
  <si>
    <t>名で来場を申請します。</t>
    <rPh sb="0" eb="1">
      <t>メイ</t>
    </rPh>
    <rPh sb="2" eb="4">
      <t>ライジョウ</t>
    </rPh>
    <rPh sb="5" eb="7">
      <t>シンセイ</t>
    </rPh>
    <phoneticPr fontId="1"/>
  </si>
  <si>
    <t>②競技取材</t>
    <rPh sb="1" eb="3">
      <t>キョウギ</t>
    </rPh>
    <rPh sb="3" eb="5">
      <t>シュザイ</t>
    </rPh>
    <phoneticPr fontId="1"/>
  </si>
  <si>
    <t>希望</t>
    <rPh sb="0" eb="2">
      <t>キボウ</t>
    </rPh>
    <phoneticPr fontId="1"/>
  </si>
  <si>
    <t>不要</t>
    <rPh sb="0" eb="2">
      <t>フヨウ</t>
    </rPh>
    <phoneticPr fontId="1"/>
  </si>
  <si>
    <t>①はどちら？</t>
    <phoneticPr fontId="1"/>
  </si>
  <si>
    <t>②はどちら？</t>
    <phoneticPr fontId="1"/>
  </si>
  <si>
    <t>③はどちら？</t>
    <phoneticPr fontId="1"/>
  </si>
  <si>
    <t>④はどちら？</t>
    <phoneticPr fontId="1"/>
  </si>
  <si>
    <t>⑤はどちら？</t>
    <phoneticPr fontId="1"/>
  </si>
  <si>
    <t>←OK</t>
    <phoneticPr fontId="1"/>
  </si>
  <si>
    <t>申請書
締切</t>
    <rPh sb="0" eb="3">
      <t>シンセイショ</t>
    </rPh>
    <rPh sb="4" eb="6">
      <t>シメキリ</t>
    </rPh>
    <phoneticPr fontId="1"/>
  </si>
  <si>
    <r>
      <rPr>
        <sz val="12"/>
        <color indexed="8"/>
        <rFont val="ＭＳ Ｐゴシック"/>
        <family val="3"/>
        <charset val="128"/>
      </rPr>
      <t>事務局用</t>
    </r>
    <r>
      <rPr>
        <sz val="14"/>
        <color indexed="8"/>
        <rFont val="ＭＳ Ｐゴシック"/>
        <family val="3"/>
        <charset val="128"/>
      </rPr>
      <t xml:space="preserve">
</t>
    </r>
    <r>
      <rPr>
        <sz val="11"/>
        <color theme="1"/>
        <rFont val="ＭＳ Ｐゴシック"/>
        <family val="3"/>
        <charset val="128"/>
        <scheme val="minor"/>
      </rPr>
      <t xml:space="preserve">
大会回数、大会日、申請書締切日を設定後、非表示にして保護をかけHPに掲示します</t>
    </r>
    <rPh sb="0" eb="3">
      <t>ジムキョク</t>
    </rPh>
    <rPh sb="3" eb="4">
      <t>ヨウ</t>
    </rPh>
    <rPh sb="6" eb="8">
      <t>タイカイ</t>
    </rPh>
    <rPh sb="8" eb="10">
      <t>カイスウ</t>
    </rPh>
    <rPh sb="11" eb="13">
      <t>タイカイ</t>
    </rPh>
    <rPh sb="13" eb="14">
      <t>ビ</t>
    </rPh>
    <rPh sb="15" eb="20">
      <t>シンセイショシメキリ</t>
    </rPh>
    <rPh sb="20" eb="21">
      <t>ヒ</t>
    </rPh>
    <rPh sb="22" eb="24">
      <t>セッテイ</t>
    </rPh>
    <rPh sb="24" eb="25">
      <t>ゴ</t>
    </rPh>
    <rPh sb="26" eb="29">
      <t>ヒヒョウジ</t>
    </rPh>
    <rPh sb="32" eb="34">
      <t>ホゴ</t>
    </rPh>
    <rPh sb="40" eb="42">
      <t>ケイジ</t>
    </rPh>
    <phoneticPr fontId="1"/>
  </si>
  <si>
    <t>あと２項目
不完全</t>
    <rPh sb="3" eb="5">
      <t>コウモク</t>
    </rPh>
    <rPh sb="6" eb="9">
      <t>フカンゼン</t>
    </rPh>
    <phoneticPr fontId="1"/>
  </si>
  <si>
    <t>①～⑤の5項目
すべて選択を</t>
    <rPh sb="5" eb="7">
      <t>コウモク</t>
    </rPh>
    <rPh sb="11" eb="13">
      <t>センタク</t>
    </rPh>
    <phoneticPr fontId="1"/>
  </si>
  <si>
    <t>③報道控室</t>
    <rPh sb="1" eb="3">
      <t>ホウドウ</t>
    </rPh>
    <rPh sb="3" eb="5">
      <t>ヒカエシツ</t>
    </rPh>
    <phoneticPr fontId="1"/>
  </si>
  <si>
    <t>④カメラ台</t>
    <rPh sb="4" eb="5">
      <t>ダイ</t>
    </rPh>
    <phoneticPr fontId="1"/>
  </si>
  <si>
    <t>日</t>
  </si>
  <si>
    <t>月</t>
  </si>
  <si>
    <t>火</t>
  </si>
  <si>
    <t>水</t>
  </si>
  <si>
    <t>木</t>
  </si>
  <si>
    <t>金</t>
  </si>
  <si>
    <t>氏名</t>
    <rPh sb="0" eb="2">
      <t>シメイ</t>
    </rPh>
    <phoneticPr fontId="5"/>
  </si>
  <si>
    <t>来場者体調記録表</t>
    <rPh sb="0" eb="3">
      <t>ライジョウシャ</t>
    </rPh>
    <rPh sb="3" eb="5">
      <t>タイチョウ</t>
    </rPh>
    <rPh sb="5" eb="7">
      <t>キロク</t>
    </rPh>
    <rPh sb="7" eb="8">
      <t>ヒョウ</t>
    </rPh>
    <phoneticPr fontId="5"/>
  </si>
  <si>
    <t>１　記入事項</t>
    <rPh sb="2" eb="6">
      <t>キニュウジコウ</t>
    </rPh>
    <phoneticPr fontId="5"/>
  </si>
  <si>
    <t>※個人情報取得については、大会終了後に参加者から新型コロナウィルス感染の報告を受けた場合に必要となる拡大予防対策措置のためであり、その目的の達成に必要な範囲内で使用します。なお、実行委員会で1カ月程度保管し、その後は破棄します。</t>
    <rPh sb="1" eb="5">
      <t>コジンジョウホウ</t>
    </rPh>
    <rPh sb="5" eb="7">
      <t>シュトク</t>
    </rPh>
    <rPh sb="13" eb="18">
      <t>タイカイシュウリョウゴ</t>
    </rPh>
    <rPh sb="19" eb="22">
      <t>サンカシャ</t>
    </rPh>
    <rPh sb="24" eb="26">
      <t>シンガタ</t>
    </rPh>
    <rPh sb="89" eb="94">
      <t>ジッコウイインカイ</t>
    </rPh>
    <phoneticPr fontId="5"/>
  </si>
  <si>
    <t>(１)   以下の事項に該当する場合は、自主的にご参加を見合わせてください。</t>
    <rPh sb="6" eb="8">
      <t>イカ</t>
    </rPh>
    <rPh sb="9" eb="11">
      <t>ジコウ</t>
    </rPh>
    <rPh sb="12" eb="14">
      <t>ガイトウ</t>
    </rPh>
    <rPh sb="16" eb="18">
      <t>バアイ</t>
    </rPh>
    <rPh sb="20" eb="23">
      <t>ジシュテキ</t>
    </rPh>
    <rPh sb="25" eb="27">
      <t>サンカ</t>
    </rPh>
    <rPh sb="28" eb="30">
      <t>ミア</t>
    </rPh>
    <phoneticPr fontId="5"/>
  </si>
  <si>
    <t>①体調がよくない(例：発熱・咳・咽頭痛などの症状がある場合）</t>
    <rPh sb="1" eb="3">
      <t>タイチョウ</t>
    </rPh>
    <rPh sb="9" eb="10">
      <t>レイ</t>
    </rPh>
    <rPh sb="11" eb="13">
      <t>ハツネツ</t>
    </rPh>
    <rPh sb="14" eb="15">
      <t>セキ</t>
    </rPh>
    <rPh sb="16" eb="19">
      <t>イントウツウ</t>
    </rPh>
    <rPh sb="22" eb="24">
      <t>ショウジョウ</t>
    </rPh>
    <rPh sb="27" eb="29">
      <t>バアイ</t>
    </rPh>
    <phoneticPr fontId="5"/>
  </si>
  <si>
    <t>該当しない</t>
    <rPh sb="0" eb="2">
      <t>ガイトウ</t>
    </rPh>
    <phoneticPr fontId="5"/>
  </si>
  <si>
    <t>②新型コロナウィルス感染症陽性と判断された者との濃厚接触がある</t>
    <rPh sb="1" eb="3">
      <t>シンガタ</t>
    </rPh>
    <rPh sb="10" eb="13">
      <t>カンセンショウ</t>
    </rPh>
    <rPh sb="13" eb="15">
      <t>ヨウセイ</t>
    </rPh>
    <rPh sb="16" eb="18">
      <t>ハンダン</t>
    </rPh>
    <rPh sb="21" eb="22">
      <t>モノ</t>
    </rPh>
    <rPh sb="24" eb="26">
      <t>ノウコウ</t>
    </rPh>
    <rPh sb="26" eb="28">
      <t>セッショク</t>
    </rPh>
    <phoneticPr fontId="5"/>
  </si>
  <si>
    <t>③同居家族や身近な人に感染が疑われる人がいる</t>
    <rPh sb="1" eb="5">
      <t>ドウキョカゾク</t>
    </rPh>
    <rPh sb="6" eb="8">
      <t>ミヂカ</t>
    </rPh>
    <rPh sb="9" eb="10">
      <t>ヒト</t>
    </rPh>
    <rPh sb="11" eb="13">
      <t>カンセン</t>
    </rPh>
    <rPh sb="14" eb="15">
      <t>ウタガ</t>
    </rPh>
    <rPh sb="18" eb="19">
      <t>ヒト</t>
    </rPh>
    <phoneticPr fontId="5"/>
  </si>
  <si>
    <t>該当する</t>
    <rPh sb="0" eb="2">
      <t>ガイトウ</t>
    </rPh>
    <phoneticPr fontId="5"/>
  </si>
  <si>
    <t>④12月4日以降に政府から入国制限、入国後の観察期間を必要とされている国、地域等への渡航又は当該在住者との濃厚接触がある</t>
    <rPh sb="3" eb="4">
      <t>ガツ</t>
    </rPh>
    <rPh sb="5" eb="8">
      <t>ニチイコウ</t>
    </rPh>
    <rPh sb="9" eb="11">
      <t>セイフ</t>
    </rPh>
    <rPh sb="13" eb="17">
      <t>ニュウコクセイゲン</t>
    </rPh>
    <rPh sb="18" eb="21">
      <t>ニュウコクゴ</t>
    </rPh>
    <rPh sb="22" eb="26">
      <t>カンサツキカン</t>
    </rPh>
    <rPh sb="27" eb="29">
      <t>ヒツヨウ</t>
    </rPh>
    <rPh sb="35" eb="36">
      <t>クニ</t>
    </rPh>
    <rPh sb="37" eb="40">
      <t>チイキトウ</t>
    </rPh>
    <rPh sb="42" eb="44">
      <t>トコウ</t>
    </rPh>
    <rPh sb="44" eb="45">
      <t>マタ</t>
    </rPh>
    <rPh sb="46" eb="51">
      <t>トウガイザイジュウシャ</t>
    </rPh>
    <rPh sb="53" eb="57">
      <t>ノウコウセッショク</t>
    </rPh>
    <phoneticPr fontId="5"/>
  </si>
  <si>
    <t>(２)　連絡先等</t>
    <rPh sb="4" eb="7">
      <t>レンラクサキ</t>
    </rPh>
    <rPh sb="7" eb="8">
      <t>トウ</t>
    </rPh>
    <phoneticPr fontId="5"/>
  </si>
  <si>
    <t>氏名（</t>
    <rPh sb="0" eb="2">
      <t>シメイ</t>
    </rPh>
    <phoneticPr fontId="5"/>
  </si>
  <si>
    <t>）</t>
    <phoneticPr fontId="5"/>
  </si>
  <si>
    <t>年齢（</t>
    <rPh sb="0" eb="2">
      <t>ネンレイ</t>
    </rPh>
    <phoneticPr fontId="5"/>
  </si>
  <si>
    <t>）歳</t>
    <rPh sb="1" eb="2">
      <t>サイ</t>
    </rPh>
    <phoneticPr fontId="5"/>
  </si>
  <si>
    <t>住所（</t>
    <rPh sb="0" eb="2">
      <t>ジュウショ</t>
    </rPh>
    <phoneticPr fontId="5"/>
  </si>
  <si>
    <t>電話番号（</t>
    <rPh sb="0" eb="2">
      <t>デンワ</t>
    </rPh>
    <rPh sb="2" eb="4">
      <t>バンゴウ</t>
    </rPh>
    <phoneticPr fontId="5"/>
  </si>
  <si>
    <t>(３)　本日の体温（</t>
    <rPh sb="4" eb="6">
      <t>ホンジツ</t>
    </rPh>
    <rPh sb="7" eb="9">
      <t>タイオン</t>
    </rPh>
    <phoneticPr fontId="5"/>
  </si>
  <si>
    <t>）℃</t>
    <phoneticPr fontId="5"/>
  </si>
  <si>
    <t>(４)　前２週間における以下の事項の有無（いずれかに○をしてください。）</t>
    <rPh sb="4" eb="5">
      <t>マエ</t>
    </rPh>
    <rPh sb="6" eb="8">
      <t>シュウカン</t>
    </rPh>
    <rPh sb="12" eb="14">
      <t>イカ</t>
    </rPh>
    <rPh sb="15" eb="17">
      <t>ジコウ</t>
    </rPh>
    <rPh sb="18" eb="20">
      <t>ウム</t>
    </rPh>
    <phoneticPr fontId="5"/>
  </si>
  <si>
    <t>① 平熱を超える発熱(概ね３７度５分以上）</t>
    <rPh sb="2" eb="4">
      <t>ヘイネツ</t>
    </rPh>
    <rPh sb="5" eb="6">
      <t>コ</t>
    </rPh>
    <rPh sb="8" eb="10">
      <t>ハツネツ</t>
    </rPh>
    <rPh sb="11" eb="12">
      <t>オオム</t>
    </rPh>
    <rPh sb="15" eb="16">
      <t>ド</t>
    </rPh>
    <rPh sb="17" eb="20">
      <t>ブイジョウ</t>
    </rPh>
    <phoneticPr fontId="5"/>
  </si>
  <si>
    <t>有　・　無</t>
    <rPh sb="0" eb="1">
      <t>ユウ</t>
    </rPh>
    <rPh sb="4" eb="5">
      <t>ム</t>
    </rPh>
    <phoneticPr fontId="5"/>
  </si>
  <si>
    <t>② 咳(せき)、のどの痛みなど風邪の症状</t>
    <rPh sb="2" eb="3">
      <t>セキ</t>
    </rPh>
    <rPh sb="11" eb="12">
      <t>イタ</t>
    </rPh>
    <rPh sb="15" eb="17">
      <t>カゼ</t>
    </rPh>
    <rPh sb="18" eb="20">
      <t>ショウジョウ</t>
    </rPh>
    <phoneticPr fontId="5"/>
  </si>
  <si>
    <t>③ だるさ(倦怠感)、息苦しさ(呼吸困難)</t>
    <rPh sb="6" eb="9">
      <t>ケンタイカン</t>
    </rPh>
    <rPh sb="11" eb="13">
      <t>イキグル</t>
    </rPh>
    <rPh sb="16" eb="18">
      <t>コキュウ</t>
    </rPh>
    <rPh sb="18" eb="20">
      <t>コンナン</t>
    </rPh>
    <phoneticPr fontId="5"/>
  </si>
  <si>
    <t>④ 臭覚や味覚の異常</t>
    <rPh sb="2" eb="4">
      <t>シュウカク</t>
    </rPh>
    <rPh sb="5" eb="7">
      <t>ミカク</t>
    </rPh>
    <rPh sb="8" eb="10">
      <t>イジョウ</t>
    </rPh>
    <phoneticPr fontId="5"/>
  </si>
  <si>
    <t>⑤ 体が重く感じる、疲れやすい等</t>
    <rPh sb="2" eb="3">
      <t>カラダ</t>
    </rPh>
    <rPh sb="4" eb="5">
      <t>オモ</t>
    </rPh>
    <rPh sb="6" eb="7">
      <t>カン</t>
    </rPh>
    <rPh sb="10" eb="11">
      <t>ツカ</t>
    </rPh>
    <rPh sb="15" eb="16">
      <t>トウ</t>
    </rPh>
    <phoneticPr fontId="5"/>
  </si>
  <si>
    <t>２　確認事項</t>
    <rPh sb="2" eb="4">
      <t>カクニン</t>
    </rPh>
    <rPh sb="4" eb="6">
      <t>ジコウ</t>
    </rPh>
    <phoneticPr fontId="5"/>
  </si>
  <si>
    <t>(１)　マスクを着用すること(ワクチン接種に関わらず昼食時以外は外さないこと)</t>
    <rPh sb="8" eb="10">
      <t>チャクヨウ</t>
    </rPh>
    <rPh sb="19" eb="21">
      <t>セッシュ</t>
    </rPh>
    <rPh sb="22" eb="23">
      <t>カカ</t>
    </rPh>
    <rPh sb="26" eb="31">
      <t>チュウショクジイガイ</t>
    </rPh>
    <rPh sb="32" eb="33">
      <t>ハズ</t>
    </rPh>
    <phoneticPr fontId="5"/>
  </si>
  <si>
    <t>(２)　こまめな手洗い、アルコール等による手指消毒を実施すること</t>
    <rPh sb="8" eb="10">
      <t>テアラ</t>
    </rPh>
    <rPh sb="17" eb="18">
      <t>トウ</t>
    </rPh>
    <rPh sb="21" eb="23">
      <t>シュシ</t>
    </rPh>
    <rPh sb="23" eb="25">
      <t>ショウドク</t>
    </rPh>
    <rPh sb="26" eb="28">
      <t>ジッシ</t>
    </rPh>
    <phoneticPr fontId="5"/>
  </si>
  <si>
    <t>(３)　規制されたゾーン外へ立ち入らないこと</t>
    <rPh sb="4" eb="6">
      <t>キセイ</t>
    </rPh>
    <rPh sb="12" eb="13">
      <t>ガイ</t>
    </rPh>
    <rPh sb="14" eb="15">
      <t>タ</t>
    </rPh>
    <rPh sb="16" eb="17">
      <t>イ</t>
    </rPh>
    <phoneticPr fontId="5"/>
  </si>
  <si>
    <t>(４)　他の参加者、主催者スタッフ等との距離(できるだけ２ｍ以上)を確保すること(障がい者の誘導や介助を行う場合を除く)</t>
    <rPh sb="4" eb="5">
      <t>ホカ</t>
    </rPh>
    <rPh sb="6" eb="9">
      <t>サンカシャ</t>
    </rPh>
    <rPh sb="10" eb="13">
      <t>シュサイシャ</t>
    </rPh>
    <rPh sb="17" eb="18">
      <t>トウ</t>
    </rPh>
    <rPh sb="20" eb="22">
      <t>キョリ</t>
    </rPh>
    <rPh sb="30" eb="32">
      <t>イジョウ</t>
    </rPh>
    <rPh sb="34" eb="36">
      <t>カクホ</t>
    </rPh>
    <rPh sb="41" eb="42">
      <t>ショウ</t>
    </rPh>
    <rPh sb="44" eb="45">
      <t>シャ</t>
    </rPh>
    <rPh sb="46" eb="48">
      <t>ユウドウ</t>
    </rPh>
    <rPh sb="49" eb="51">
      <t>カイジョ</t>
    </rPh>
    <rPh sb="52" eb="53">
      <t>オコナ</t>
    </rPh>
    <rPh sb="54" eb="56">
      <t>バアイ</t>
    </rPh>
    <rPh sb="57" eb="58">
      <t>ノゾ</t>
    </rPh>
    <phoneticPr fontId="5"/>
  </si>
  <si>
    <t>(５)　大会開催中に声を出して応援等しないこと</t>
    <rPh sb="4" eb="6">
      <t>タイカイ</t>
    </rPh>
    <rPh sb="6" eb="9">
      <t>カイサイチュウ</t>
    </rPh>
    <rPh sb="10" eb="11">
      <t>コエ</t>
    </rPh>
    <rPh sb="12" eb="13">
      <t>ダ</t>
    </rPh>
    <rPh sb="15" eb="17">
      <t>オウエン</t>
    </rPh>
    <rPh sb="17" eb="18">
      <t>トウ</t>
    </rPh>
    <phoneticPr fontId="5"/>
  </si>
  <si>
    <t>(６)　感染防止のために主催者が決めたその他の措置の遵守、主催者の指示に従うこと</t>
    <rPh sb="4" eb="6">
      <t>カンセン</t>
    </rPh>
    <rPh sb="6" eb="8">
      <t>ボウシ</t>
    </rPh>
    <rPh sb="12" eb="15">
      <t>シュサイシャ</t>
    </rPh>
    <rPh sb="16" eb="17">
      <t>キ</t>
    </rPh>
    <rPh sb="21" eb="22">
      <t>タ</t>
    </rPh>
    <rPh sb="23" eb="25">
      <t>ソチ</t>
    </rPh>
    <rPh sb="26" eb="28">
      <t>ジュンシュ</t>
    </rPh>
    <rPh sb="29" eb="32">
      <t>シュサイシャ</t>
    </rPh>
    <rPh sb="33" eb="35">
      <t>シジ</t>
    </rPh>
    <rPh sb="36" eb="37">
      <t>シタガ</t>
    </rPh>
    <phoneticPr fontId="5"/>
  </si>
  <si>
    <t>(７)　大会終了後２週間以内に新型コロナウイルスに感染した場合は、主催者に対して速やかに濃厚接触者の有無等について報告すること</t>
    <rPh sb="4" eb="6">
      <t>タイカイ</t>
    </rPh>
    <rPh sb="6" eb="9">
      <t>シュウリョウゴ</t>
    </rPh>
    <rPh sb="10" eb="12">
      <t>シュウカン</t>
    </rPh>
    <rPh sb="12" eb="14">
      <t>イナイ</t>
    </rPh>
    <rPh sb="15" eb="17">
      <t>シンガタ</t>
    </rPh>
    <rPh sb="25" eb="27">
      <t>カンセン</t>
    </rPh>
    <rPh sb="29" eb="31">
      <t>バアイ</t>
    </rPh>
    <rPh sb="33" eb="36">
      <t>シュサイシャ</t>
    </rPh>
    <rPh sb="37" eb="38">
      <t>タイ</t>
    </rPh>
    <rPh sb="40" eb="41">
      <t>スミ</t>
    </rPh>
    <rPh sb="44" eb="46">
      <t>ノウコウ</t>
    </rPh>
    <rPh sb="46" eb="48">
      <t>セッショク</t>
    </rPh>
    <rPh sb="48" eb="49">
      <t>シャ</t>
    </rPh>
    <rPh sb="50" eb="52">
      <t>ウム</t>
    </rPh>
    <rPh sb="52" eb="53">
      <t>トウ</t>
    </rPh>
    <rPh sb="57" eb="59">
      <t>ホウコク</t>
    </rPh>
    <phoneticPr fontId="5"/>
  </si>
  <si>
    <t>(８)　大会関係者は行動履歴書(様式9)を記載し、感染者発覚の際は濃厚接触者特定のために必要となる場合もあるため、大会終了後も１か月程度保管しておくこと。</t>
    <rPh sb="4" eb="6">
      <t>タイカイ</t>
    </rPh>
    <rPh sb="6" eb="9">
      <t>カンケイシャ</t>
    </rPh>
    <rPh sb="10" eb="12">
      <t>コウドウ</t>
    </rPh>
    <rPh sb="12" eb="15">
      <t>リレキショ</t>
    </rPh>
    <rPh sb="16" eb="18">
      <t>ヨウシキ</t>
    </rPh>
    <rPh sb="21" eb="23">
      <t>キサイ</t>
    </rPh>
    <rPh sb="25" eb="28">
      <t>カンセンシャ</t>
    </rPh>
    <rPh sb="28" eb="30">
      <t>ハッカク</t>
    </rPh>
    <rPh sb="31" eb="32">
      <t>サイ</t>
    </rPh>
    <rPh sb="33" eb="35">
      <t>ノウコウ</t>
    </rPh>
    <rPh sb="35" eb="37">
      <t>セッショク</t>
    </rPh>
    <rPh sb="37" eb="38">
      <t>シャ</t>
    </rPh>
    <rPh sb="38" eb="40">
      <t>トクテイ</t>
    </rPh>
    <rPh sb="44" eb="46">
      <t>ヒツヨウ</t>
    </rPh>
    <rPh sb="49" eb="51">
      <t>バアイ</t>
    </rPh>
    <rPh sb="57" eb="59">
      <t>タイカイ</t>
    </rPh>
    <rPh sb="59" eb="62">
      <t>シュウリョウゴ</t>
    </rPh>
    <rPh sb="65" eb="66">
      <t>ゲツ</t>
    </rPh>
    <rPh sb="66" eb="68">
      <t>テイド</t>
    </rPh>
    <rPh sb="68" eb="70">
      <t>ホカン</t>
    </rPh>
    <phoneticPr fontId="5"/>
  </si>
  <si>
    <t>行動履歴書</t>
    <rPh sb="0" eb="4">
      <t>コウドウリレキ</t>
    </rPh>
    <rPh sb="4" eb="5">
      <t>ショ</t>
    </rPh>
    <phoneticPr fontId="5"/>
  </si>
  <si>
    <t>陽性判定が出た場合に速やかに提出できるように</t>
    <rPh sb="0" eb="2">
      <t>ヨウセイ</t>
    </rPh>
    <rPh sb="2" eb="4">
      <t>ハンテイ</t>
    </rPh>
    <rPh sb="5" eb="6">
      <t>デ</t>
    </rPh>
    <rPh sb="7" eb="9">
      <t>バアイ</t>
    </rPh>
    <rPh sb="10" eb="11">
      <t>スミ</t>
    </rPh>
    <rPh sb="14" eb="16">
      <t>テイシュツ</t>
    </rPh>
    <phoneticPr fontId="5"/>
  </si>
  <si>
    <t>行先</t>
    <rPh sb="0" eb="2">
      <t>イキサキ</t>
    </rPh>
    <phoneticPr fontId="5"/>
  </si>
  <si>
    <t>滞在期間</t>
    <rPh sb="0" eb="4">
      <t>タイザイキカン</t>
    </rPh>
    <phoneticPr fontId="5"/>
  </si>
  <si>
    <t>接触者</t>
    <rPh sb="0" eb="3">
      <t>セッショクシャ</t>
    </rPh>
    <phoneticPr fontId="5"/>
  </si>
  <si>
    <t>来場者は全員あらかじめ各自記録・保管の義務</t>
    <rPh sb="0" eb="3">
      <t>ライジョウシャ</t>
    </rPh>
    <rPh sb="4" eb="6">
      <t>ゼンイン</t>
    </rPh>
    <rPh sb="11" eb="15">
      <t>カクジキロク</t>
    </rPh>
    <rPh sb="16" eb="18">
      <t>ホカン</t>
    </rPh>
    <rPh sb="19" eb="21">
      <t>ギム</t>
    </rPh>
    <phoneticPr fontId="5"/>
  </si>
  <si>
    <t>記入例</t>
    <rPh sb="0" eb="3">
      <t>キニュウレイ</t>
    </rPh>
    <phoneticPr fontId="5"/>
  </si>
  <si>
    <t>○○学校</t>
    <rPh sb="2" eb="4">
      <t>ガッコウ</t>
    </rPh>
    <phoneticPr fontId="5"/>
  </si>
  <si>
    <t>8:30~10:30</t>
    <phoneticPr fontId="5"/>
  </si>
  <si>
    <t>○○先生、生徒3名</t>
    <rPh sb="2" eb="4">
      <t>センセイ</t>
    </rPh>
    <rPh sb="5" eb="7">
      <t>セイト</t>
    </rPh>
    <rPh sb="8" eb="9">
      <t>メイ</t>
    </rPh>
    <phoneticPr fontId="5"/>
  </si>
  <si>
    <t>△△塾</t>
    <rPh sb="2" eb="3">
      <t>ジュク</t>
    </rPh>
    <phoneticPr fontId="5"/>
  </si>
  <si>
    <t>19:00~21:00</t>
    <phoneticPr fontId="5"/>
  </si>
  <si>
    <t>△△先生、塾生5名</t>
    <rPh sb="2" eb="4">
      <t>センセイ</t>
    </rPh>
    <rPh sb="5" eb="7">
      <t>ジュクセイ</t>
    </rPh>
    <rPh sb="8" eb="9">
      <t>メイ</t>
    </rPh>
    <phoneticPr fontId="5"/>
  </si>
  <si>
    <t>日</t>
    <rPh sb="0" eb="1">
      <t>ニチ</t>
    </rPh>
    <phoneticPr fontId="5"/>
  </si>
  <si>
    <t>土</t>
  </si>
  <si>
    <t>※罹患者が発生した場合、本人が発症2日前から現時点での行動歴を明らかにすることが重要です。大会にかかわる全ての者は記載日期間は記録しておくこと。</t>
    <rPh sb="1" eb="4">
      <t>リカンシャ</t>
    </rPh>
    <rPh sb="5" eb="7">
      <t>ハッセイ</t>
    </rPh>
    <rPh sb="9" eb="11">
      <t>バアイ</t>
    </rPh>
    <rPh sb="12" eb="14">
      <t>ホンニン</t>
    </rPh>
    <rPh sb="15" eb="17">
      <t>ハッショウ</t>
    </rPh>
    <rPh sb="18" eb="20">
      <t>ニチマエ</t>
    </rPh>
    <rPh sb="22" eb="25">
      <t>ゲンジテン</t>
    </rPh>
    <rPh sb="27" eb="30">
      <t>コウドウレキ</t>
    </rPh>
    <rPh sb="31" eb="32">
      <t>アキ</t>
    </rPh>
    <rPh sb="40" eb="42">
      <t>ジュウヨウ</t>
    </rPh>
    <rPh sb="45" eb="47">
      <t>タイカイ</t>
    </rPh>
    <rPh sb="52" eb="53">
      <t>スベ</t>
    </rPh>
    <rPh sb="55" eb="56">
      <t>モノ</t>
    </rPh>
    <rPh sb="57" eb="62">
      <t>キサイビキカン</t>
    </rPh>
    <rPh sb="63" eb="65">
      <t>キロク</t>
    </rPh>
    <phoneticPr fontId="5"/>
  </si>
  <si>
    <t>※すべて記載後も、1カ月程度は各自で保管しておくこと。</t>
    <rPh sb="4" eb="7">
      <t>キサイゴ</t>
    </rPh>
    <rPh sb="11" eb="14">
      <t>ゲツテイド</t>
    </rPh>
    <rPh sb="15" eb="17">
      <t>カクジ</t>
    </rPh>
    <rPh sb="18" eb="20">
      <t>ホカン</t>
    </rPh>
    <phoneticPr fontId="5"/>
  </si>
  <si>
    <t>会社名</t>
    <rPh sb="0" eb="3">
      <t>カイシャメイ</t>
    </rPh>
    <phoneticPr fontId="5"/>
  </si>
  <si>
    <t>協力できる（保護者用駐車場を利用）</t>
    <rPh sb="0" eb="2">
      <t>キョウリョク</t>
    </rPh>
    <rPh sb="6" eb="10">
      <t>ホゴシャヨウ</t>
    </rPh>
    <rPh sb="10" eb="13">
      <t>チュウシャジョウ</t>
    </rPh>
    <rPh sb="14" eb="16">
      <t>リヨウ</t>
    </rPh>
    <phoneticPr fontId="1"/>
  </si>
  <si>
    <t>①開始式取材</t>
    <rPh sb="1" eb="3">
      <t>カイシ</t>
    </rPh>
    <rPh sb="3" eb="4">
      <t>シキ</t>
    </rPh>
    <rPh sb="4" eb="6">
      <t>シュザイ</t>
    </rPh>
    <phoneticPr fontId="1"/>
  </si>
  <si>
    <t>⑤表彰式取材</t>
    <rPh sb="1" eb="3">
      <t>ヒョウショウ</t>
    </rPh>
    <rPh sb="3" eb="4">
      <t>シキ</t>
    </rPh>
    <rPh sb="4" eb="6">
      <t>シュザイ</t>
    </rPh>
    <phoneticPr fontId="1"/>
  </si>
  <si>
    <t>協力は困難</t>
    <rPh sb="0" eb="2">
      <t>キョウリョク</t>
    </rPh>
    <rPh sb="3" eb="5">
      <t>コンナン</t>
    </rPh>
    <phoneticPr fontId="1"/>
  </si>
  <si>
    <t>許可書№</t>
    <rPh sb="0" eb="3">
      <t>キョカショ</t>
    </rPh>
    <phoneticPr fontId="5"/>
  </si>
  <si>
    <t>来場者全員分をプリントアウト</t>
    <rPh sb="0" eb="6">
      <t>ライジョウシャゼンインブン</t>
    </rPh>
    <phoneticPr fontId="4"/>
  </si>
  <si>
    <t>現場責任者は来場者全員に配布すること</t>
    <rPh sb="0" eb="5">
      <t>ゲンバセキニンシャ</t>
    </rPh>
    <rPh sb="6" eb="11">
      <t>ライジョウシャゼンイン</t>
    </rPh>
    <rPh sb="12" eb="14">
      <t>ハイフ</t>
    </rPh>
    <phoneticPr fontId="5"/>
  </si>
  <si>
    <t>様式１０【各自保管】</t>
    <rPh sb="0" eb="2">
      <t>ヨウシキ</t>
    </rPh>
    <rPh sb="5" eb="9">
      <t>カクジホカン</t>
    </rPh>
    <phoneticPr fontId="5"/>
  </si>
  <si>
    <t>木</t>
    <rPh sb="0" eb="1">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</si>
</sst>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8"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sz val="14"/>
      <color indexed="8"/>
      <name val="ＭＳ Ｐゴシック"/>
      <family val="3"/>
      <charset val="128"/>
    </font>
    <font>
      <sz val="6"/>
      <name val="ＭＳ Ｐゴシック"/>
      <family val="3"/>
      <charset val="128"/>
    </font>
    <font>
      <sz val="6"/>
      <name val="ＭＳ Ｐゴシック"/>
      <family val="3"/>
      <charset val="128"/>
    </font>
    <font>
      <sz val="11"/>
      <color theme="0"/>
      <name val="ＭＳ Ｐゴシック"/>
      <family val="3"/>
      <charset val="128"/>
      <scheme val="minor"/>
    </font>
    <font>
      <u/>
      <sz val="11"/>
      <color theme="10"/>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b/>
      <sz val="12"/>
      <color rgb="FFFF0000"/>
      <name val="ＭＳ Ｐゴシック"/>
      <family val="3"/>
      <charset val="128"/>
      <scheme val="minor"/>
    </font>
    <font>
      <b/>
      <sz val="11"/>
      <color rgb="FF0070C0"/>
      <name val="ＭＳ Ｐゴシック"/>
      <family val="3"/>
      <charset val="128"/>
      <scheme val="minor"/>
    </font>
    <font>
      <sz val="11"/>
      <color rgb="FF0070C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b/>
      <sz val="20"/>
      <color rgb="FFFF0000"/>
      <name val="ＭＳ Ｐゴシック"/>
      <family val="3"/>
      <charset val="128"/>
      <scheme val="minor"/>
    </font>
    <font>
      <sz val="36"/>
      <color theme="1"/>
      <name val="ＭＳ Ｐゴシック"/>
      <family val="3"/>
      <charset val="128"/>
      <scheme val="minor"/>
    </font>
    <font>
      <sz val="24"/>
      <color theme="1"/>
      <name val="ＭＳ Ｐゴシック"/>
      <family val="3"/>
      <charset val="128"/>
      <scheme val="minor"/>
    </font>
    <font>
      <u/>
      <sz val="12"/>
      <color theme="1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67">
    <border>
      <left/>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69">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6" xfId="0" applyBorder="1">
      <alignment vertical="center"/>
    </xf>
    <xf numFmtId="0" fontId="0" fillId="0" borderId="0" xfId="0" applyAlignment="1">
      <alignment horizontal="right" vertical="center"/>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3" xfId="0"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pplyProtection="1">
      <alignment horizontal="right" vertical="center"/>
      <protection locked="0"/>
    </xf>
    <xf numFmtId="0" fontId="9" fillId="0" borderId="0" xfId="0" applyFont="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1" fillId="0" borderId="0" xfId="0" applyFont="1" applyAlignment="1">
      <alignment vertical="center" wrapText="1"/>
    </xf>
    <xf numFmtId="0" fontId="12" fillId="0" borderId="0" xfId="1" applyFont="1" applyFill="1" applyBorder="1" applyAlignment="1" applyProtection="1">
      <alignment horizontal="left" vertical="center"/>
      <protection locked="0"/>
    </xf>
    <xf numFmtId="0" fontId="0" fillId="0" borderId="0" xfId="0" applyAlignment="1" applyProtection="1">
      <alignment horizontal="right" vertical="center" wrapText="1"/>
      <protection locked="0"/>
    </xf>
    <xf numFmtId="0" fontId="10" fillId="0" borderId="14"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14" fontId="0" fillId="0" borderId="0" xfId="0" applyNumberFormat="1">
      <alignment vertical="center"/>
    </xf>
    <xf numFmtId="0" fontId="0" fillId="0" borderId="17" xfId="0" applyBorder="1">
      <alignment vertical="center"/>
    </xf>
    <xf numFmtId="0" fontId="6" fillId="0" borderId="17" xfId="0" applyFont="1" applyBorder="1">
      <alignment vertical="center"/>
    </xf>
    <xf numFmtId="0" fontId="14" fillId="2" borderId="0" xfId="0" applyFont="1" applyFill="1" applyProtection="1">
      <alignment vertical="center"/>
      <protection locked="0"/>
    </xf>
    <xf numFmtId="0" fontId="0" fillId="2" borderId="0" xfId="0" applyFill="1" applyAlignment="1" applyProtection="1">
      <alignment horizontal="center" vertical="center"/>
      <protection locked="0"/>
    </xf>
    <xf numFmtId="0" fontId="15" fillId="2" borderId="0" xfId="0" applyFont="1" applyFill="1" applyProtection="1">
      <alignment vertical="center"/>
      <protection locked="0"/>
    </xf>
    <xf numFmtId="0" fontId="0" fillId="2" borderId="0" xfId="0" applyFill="1" applyProtection="1">
      <alignment vertical="center"/>
      <protection locked="0"/>
    </xf>
    <xf numFmtId="0" fontId="0" fillId="0" borderId="0" xfId="0" applyProtection="1">
      <alignment vertical="center"/>
      <protection locked="0" hidden="1"/>
    </xf>
    <xf numFmtId="0" fontId="16" fillId="0" borderId="0" xfId="0" applyFont="1" applyAlignment="1">
      <alignment vertical="center" wrapText="1" shrinkToFit="1"/>
    </xf>
    <xf numFmtId="0" fontId="17" fillId="2" borderId="0" xfId="0" applyFont="1" applyFill="1">
      <alignment vertical="center"/>
    </xf>
    <xf numFmtId="0" fontId="18" fillId="2" borderId="0" xfId="0" applyFont="1" applyFill="1">
      <alignment vertical="center"/>
    </xf>
    <xf numFmtId="0" fontId="13" fillId="0" borderId="0" xfId="0" applyFont="1" applyAlignment="1" applyProtection="1">
      <alignment horizontal="center" vertical="center" shrinkToFit="1"/>
      <protection locked="0"/>
    </xf>
    <xf numFmtId="0" fontId="18" fillId="2" borderId="18" xfId="0" applyFont="1" applyFill="1" applyBorder="1">
      <alignment vertical="center"/>
    </xf>
    <xf numFmtId="0" fontId="18" fillId="2" borderId="19" xfId="0" applyFont="1" applyFill="1" applyBorder="1">
      <alignment vertical="center"/>
    </xf>
    <xf numFmtId="0" fontId="18" fillId="2" borderId="20" xfId="0" applyFont="1" applyFill="1" applyBorder="1">
      <alignment vertical="center"/>
    </xf>
    <xf numFmtId="0" fontId="0" fillId="0" borderId="0" xfId="0" applyAlignment="1"/>
    <xf numFmtId="0" fontId="0" fillId="0" borderId="21" xfId="0" applyBorder="1" applyAlignment="1">
      <alignment horizontal="center" vertical="center"/>
    </xf>
    <xf numFmtId="0" fontId="19" fillId="0" borderId="0" xfId="0" applyFont="1" applyAlignment="1">
      <alignment vertical="center" wrapText="1"/>
    </xf>
    <xf numFmtId="0" fontId="19" fillId="0" borderId="22" xfId="0" applyFont="1" applyBorder="1" applyAlignment="1">
      <alignment horizontal="center" vertical="center" shrinkToFit="1"/>
    </xf>
    <xf numFmtId="0" fontId="0" fillId="0" borderId="22" xfId="0" applyBorder="1" applyAlignment="1">
      <alignment horizontal="center" vertical="center" shrinkToFit="1"/>
    </xf>
    <xf numFmtId="0" fontId="8" fillId="0" borderId="23" xfId="0" applyFont="1" applyBorder="1" applyAlignment="1">
      <alignment horizontal="center" vertical="center" shrinkToFit="1"/>
    </xf>
    <xf numFmtId="0" fontId="13" fillId="0" borderId="23" xfId="0" applyFont="1" applyBorder="1" applyAlignment="1">
      <alignment horizontal="center" vertical="center" shrinkToFit="1"/>
    </xf>
    <xf numFmtId="0" fontId="0" fillId="0" borderId="14" xfId="0" applyBorder="1">
      <alignment vertical="center"/>
    </xf>
    <xf numFmtId="0" fontId="0" fillId="0" borderId="21" xfId="0" applyBorder="1">
      <alignment vertical="center"/>
    </xf>
    <xf numFmtId="0" fontId="0" fillId="0" borderId="24" xfId="0" applyBorder="1" applyAlignment="1">
      <alignment horizontal="center" vertical="center"/>
    </xf>
    <xf numFmtId="0" fontId="0" fillId="0" borderId="25" xfId="0" applyBorder="1" applyAlignment="1">
      <alignment horizontal="center" vertical="center"/>
    </xf>
    <xf numFmtId="0" fontId="19" fillId="0" borderId="26" xfId="0" applyFont="1" applyBorder="1" applyAlignment="1">
      <alignment vertical="center" shrinkToFit="1"/>
    </xf>
    <xf numFmtId="0" fontId="0" fillId="0" borderId="27" xfId="0" applyBorder="1" applyAlignment="1">
      <alignment vertical="center" shrinkToFit="1"/>
    </xf>
    <xf numFmtId="0" fontId="19" fillId="0" borderId="28" xfId="0" applyFont="1" applyBorder="1" applyAlignment="1">
      <alignment vertical="center" shrinkToFit="1"/>
    </xf>
    <xf numFmtId="0" fontId="19" fillId="0" borderId="29" xfId="0" applyFont="1" applyBorder="1" applyAlignment="1">
      <alignment vertical="center" shrinkToFit="1"/>
    </xf>
    <xf numFmtId="0" fontId="0" fillId="0" borderId="30" xfId="0" applyBorder="1" applyAlignment="1">
      <alignment vertical="center" shrinkToFit="1"/>
    </xf>
    <xf numFmtId="0" fontId="19" fillId="0" borderId="31" xfId="0" applyFont="1" applyBorder="1" applyAlignment="1">
      <alignment vertical="center" shrinkToFit="1"/>
    </xf>
    <xf numFmtId="0" fontId="19" fillId="0" borderId="32" xfId="0" applyFont="1" applyBorder="1">
      <alignment vertical="center"/>
    </xf>
    <xf numFmtId="0" fontId="0" fillId="0" borderId="33" xfId="0" applyBorder="1">
      <alignment vertical="center"/>
    </xf>
    <xf numFmtId="0" fontId="19" fillId="0" borderId="34" xfId="0" applyFont="1" applyBorder="1">
      <alignment vertical="center"/>
    </xf>
    <xf numFmtId="0" fontId="0" fillId="0" borderId="26" xfId="0" applyBorder="1">
      <alignment vertical="center"/>
    </xf>
    <xf numFmtId="0" fontId="0" fillId="0" borderId="27" xfId="0" applyBorder="1">
      <alignment vertical="center"/>
    </xf>
    <xf numFmtId="0" fontId="19" fillId="0" borderId="28" xfId="0" applyFont="1" applyBorder="1">
      <alignment vertical="center"/>
    </xf>
    <xf numFmtId="0" fontId="0" fillId="0" borderId="29" xfId="0" applyBorder="1">
      <alignment vertical="center"/>
    </xf>
    <xf numFmtId="0" fontId="0" fillId="0" borderId="30" xfId="0" applyBorder="1">
      <alignment vertical="center"/>
    </xf>
    <xf numFmtId="0" fontId="19" fillId="0" borderId="31" xfId="0" applyFont="1" applyBorder="1">
      <alignment vertical="center"/>
    </xf>
    <xf numFmtId="0" fontId="0" fillId="0" borderId="32" xfId="0" applyBorder="1">
      <alignment vertical="center"/>
    </xf>
    <xf numFmtId="0" fontId="22" fillId="0" borderId="0" xfId="0" applyFont="1">
      <alignment vertical="center"/>
    </xf>
    <xf numFmtId="0" fontId="27" fillId="0" borderId="0" xfId="0" applyFont="1">
      <alignment vertical="center"/>
    </xf>
    <xf numFmtId="0" fontId="6" fillId="0" borderId="0" xfId="0" applyFont="1" applyProtection="1">
      <alignment vertical="center"/>
      <protection locked="0"/>
    </xf>
    <xf numFmtId="176" fontId="0" fillId="0" borderId="12" xfId="0" applyNumberFormat="1" applyBorder="1" applyAlignment="1" applyProtection="1">
      <alignment horizontal="center" vertical="center"/>
      <protection locked="0"/>
    </xf>
    <xf numFmtId="176" fontId="10" fillId="0" borderId="16" xfId="0" applyNumberFormat="1" applyFont="1" applyBorder="1" applyAlignment="1" applyProtection="1">
      <alignment horizontal="center" vertical="center" shrinkToFit="1"/>
      <protection locked="0"/>
    </xf>
    <xf numFmtId="0" fontId="18" fillId="2" borderId="0" xfId="0" applyFont="1" applyFill="1" applyAlignment="1">
      <alignment horizontal="center" vertical="center"/>
    </xf>
    <xf numFmtId="0" fontId="0" fillId="0" borderId="55"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0" fillId="0" borderId="57" xfId="0" applyFont="1" applyBorder="1" applyAlignment="1" applyProtection="1">
      <alignment horizontal="center" vertical="center" shrinkToFit="1"/>
      <protection locked="0"/>
    </xf>
    <xf numFmtId="0" fontId="10" fillId="0" borderId="58" xfId="0" applyFont="1" applyBorder="1" applyAlignment="1" applyProtection="1">
      <alignment horizontal="center" vertical="center" shrinkToFit="1"/>
      <protection locked="0"/>
    </xf>
    <xf numFmtId="0" fontId="0" fillId="0" borderId="7" xfId="0" applyBorder="1" applyAlignment="1">
      <alignment horizontal="center" vertical="center"/>
    </xf>
    <xf numFmtId="0" fontId="0" fillId="0" borderId="59" xfId="0" applyBorder="1" applyAlignment="1">
      <alignment horizontal="center" vertical="center"/>
    </xf>
    <xf numFmtId="0" fontId="13" fillId="0" borderId="59" xfId="0" applyFont="1" applyBorder="1" applyAlignment="1" applyProtection="1">
      <alignment horizontal="center" vertical="center"/>
      <protection locked="0"/>
    </xf>
    <xf numFmtId="0" fontId="13" fillId="0" borderId="60" xfId="0" applyFont="1" applyBorder="1" applyAlignment="1" applyProtection="1">
      <alignment horizontal="center" vertical="center"/>
      <protection locked="0"/>
    </xf>
    <xf numFmtId="0" fontId="10" fillId="0" borderId="59" xfId="0" applyFont="1" applyBorder="1" applyAlignment="1" applyProtection="1">
      <alignment horizontal="center" vertical="center" shrinkToFit="1"/>
      <protection locked="0"/>
    </xf>
    <xf numFmtId="0" fontId="10" fillId="0" borderId="61" xfId="0" applyFont="1" applyBorder="1" applyAlignment="1" applyProtection="1">
      <alignment horizontal="center" vertical="center" shrinkToFit="1"/>
      <protection locked="0"/>
    </xf>
    <xf numFmtId="0" fontId="16" fillId="0" borderId="0" xfId="0" applyFont="1" applyAlignment="1">
      <alignment horizontal="left" vertical="top" wrapText="1" shrinkToFit="1"/>
    </xf>
    <xf numFmtId="0" fontId="25" fillId="0" borderId="0" xfId="0" applyFont="1" applyAlignment="1" applyProtection="1">
      <alignment horizontal="right"/>
      <protection locked="0"/>
    </xf>
    <xf numFmtId="0" fontId="0" fillId="0" borderId="17" xfId="0" applyBorder="1" applyAlignment="1">
      <alignment horizontal="right" vertical="center" wrapText="1"/>
    </xf>
    <xf numFmtId="0" fontId="0" fillId="0" borderId="17" xfId="0" applyBorder="1" applyAlignment="1" applyProtection="1">
      <alignment horizontal="center" vertical="center"/>
      <protection locked="0"/>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13" fillId="0" borderId="0" xfId="0" applyFont="1" applyAlignment="1" applyProtection="1">
      <alignment horizontal="left" vertical="center" shrinkToFit="1"/>
      <protection locked="0"/>
    </xf>
    <xf numFmtId="0" fontId="0" fillId="2" borderId="0" xfId="0" applyFill="1" applyAlignment="1" applyProtection="1">
      <alignment horizontal="center" vertical="center" wrapText="1"/>
      <protection locked="0"/>
    </xf>
    <xf numFmtId="0" fontId="0" fillId="2" borderId="0" xfId="0" applyFill="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0" fillId="0" borderId="41" xfId="0" applyBorder="1" applyAlignment="1">
      <alignment horizontal="center" vertical="center"/>
    </xf>
    <xf numFmtId="0" fontId="9" fillId="0" borderId="0" xfId="0" applyFont="1" applyAlignment="1">
      <alignment horizontal="center" vertical="center"/>
    </xf>
    <xf numFmtId="0" fontId="8" fillId="0" borderId="42"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0" fillId="0" borderId="44" xfId="0" applyBorder="1" applyAlignment="1">
      <alignment horizontal="center" vertical="center" wrapText="1"/>
    </xf>
    <xf numFmtId="0" fontId="0" fillId="0" borderId="45" xfId="0" applyBorder="1" applyAlignment="1">
      <alignment horizontal="center" vertical="center"/>
    </xf>
    <xf numFmtId="0" fontId="0" fillId="0" borderId="5" xfId="0" applyBorder="1" applyAlignment="1">
      <alignment horizontal="center" vertical="center"/>
    </xf>
    <xf numFmtId="0" fontId="0" fillId="0" borderId="49" xfId="0" applyBorder="1" applyAlignment="1">
      <alignment horizontal="center" vertical="center"/>
    </xf>
    <xf numFmtId="0" fontId="0" fillId="0" borderId="0" xfId="0" applyAlignment="1">
      <alignment horizontal="right" vertical="center" wrapText="1"/>
    </xf>
    <xf numFmtId="0" fontId="0" fillId="2" borderId="50" xfId="0" applyFill="1" applyBorder="1" applyAlignment="1" applyProtection="1">
      <alignment horizontal="center" vertical="center"/>
      <protection locked="0"/>
    </xf>
    <xf numFmtId="0" fontId="12" fillId="0" borderId="37" xfId="1" applyFont="1" applyFill="1" applyBorder="1" applyAlignment="1" applyProtection="1">
      <alignment horizontal="left" vertical="center"/>
      <protection locked="0"/>
    </xf>
    <xf numFmtId="0" fontId="12" fillId="0" borderId="17" xfId="1" applyFont="1" applyFill="1" applyBorder="1" applyAlignment="1" applyProtection="1">
      <alignment horizontal="left" vertical="center"/>
      <protection locked="0"/>
    </xf>
    <xf numFmtId="0" fontId="12" fillId="0" borderId="51" xfId="1" applyFont="1" applyFill="1" applyBorder="1" applyAlignment="1" applyProtection="1">
      <alignment horizontal="left" vertical="center"/>
      <protection locked="0"/>
    </xf>
    <xf numFmtId="0" fontId="12" fillId="0" borderId="38" xfId="1" applyFont="1" applyFill="1" applyBorder="1" applyAlignment="1" applyProtection="1">
      <alignment horizontal="left" vertical="center"/>
      <protection locked="0"/>
    </xf>
    <xf numFmtId="0" fontId="12" fillId="0" borderId="52" xfId="1" applyFont="1" applyFill="1" applyBorder="1" applyAlignment="1" applyProtection="1">
      <alignment horizontal="left" vertical="center"/>
      <protection locked="0"/>
    </xf>
    <xf numFmtId="0" fontId="12" fillId="0" borderId="53" xfId="1" applyFont="1" applyFill="1" applyBorder="1" applyAlignment="1" applyProtection="1">
      <alignment horizontal="left" vertical="center"/>
      <protection locked="0"/>
    </xf>
    <xf numFmtId="0" fontId="0" fillId="0" borderId="44" xfId="0" applyBorder="1" applyAlignment="1">
      <alignment horizontal="center" vertical="center"/>
    </xf>
    <xf numFmtId="0" fontId="0" fillId="0" borderId="0" xfId="0" applyAlignment="1">
      <alignment horizontal="right" vertical="center"/>
    </xf>
    <xf numFmtId="0" fontId="7" fillId="0" borderId="54" xfId="1" applyFill="1" applyBorder="1" applyAlignment="1" applyProtection="1">
      <alignment horizontal="center" vertical="center" shrinkToFit="1"/>
      <protection locked="0"/>
    </xf>
    <xf numFmtId="0" fontId="26" fillId="0" borderId="41" xfId="1" applyFont="1" applyFill="1" applyBorder="1" applyAlignment="1" applyProtection="1">
      <alignment horizontal="center" vertical="center" shrinkToFit="1"/>
      <protection locked="0"/>
    </xf>
    <xf numFmtId="0" fontId="0" fillId="0" borderId="56" xfId="0" applyBorder="1" applyAlignment="1">
      <alignment horizontal="center" vertical="center"/>
    </xf>
    <xf numFmtId="0" fontId="0" fillId="0" borderId="0" xfId="0" applyAlignment="1">
      <alignment horizontal="left" vertical="top" wrapText="1"/>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0" borderId="35"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19" fillId="2" borderId="0" xfId="0" applyFont="1" applyFill="1" applyAlignment="1" applyProtection="1">
      <alignment horizontal="center" vertical="center" wrapText="1"/>
      <protection locked="0"/>
    </xf>
    <xf numFmtId="0" fontId="19" fillId="2" borderId="0" xfId="0" applyFont="1" applyFill="1" applyAlignment="1" applyProtection="1">
      <alignment horizontal="center" vertical="center"/>
      <protection locked="0"/>
    </xf>
    <xf numFmtId="0" fontId="0" fillId="0" borderId="47"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23" fillId="0" borderId="0" xfId="0" applyFont="1" applyAlignment="1">
      <alignment horizontal="left" vertical="top"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0" xfId="0">
      <alignment vertical="center"/>
    </xf>
    <xf numFmtId="0" fontId="0" fillId="0" borderId="0" xfId="0" applyAlignment="1">
      <alignment horizontal="center" vertical="center"/>
    </xf>
    <xf numFmtId="0" fontId="19"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horizontal="center" vertical="center"/>
    </xf>
    <xf numFmtId="0" fontId="19" fillId="0" borderId="0" xfId="0" applyFont="1" applyAlignment="1">
      <alignment horizontal="left" vertical="top" wrapText="1"/>
    </xf>
    <xf numFmtId="0" fontId="19" fillId="0" borderId="0" xfId="0" applyFont="1">
      <alignment vertical="center"/>
    </xf>
    <xf numFmtId="0" fontId="19" fillId="0" borderId="0" xfId="0" applyFont="1" applyAlignment="1">
      <alignment horizontal="right" vertical="center"/>
    </xf>
    <xf numFmtId="56" fontId="0" fillId="0" borderId="14" xfId="0" applyNumberFormat="1" applyBorder="1" applyAlignment="1">
      <alignment horizontal="center" vertical="center"/>
    </xf>
    <xf numFmtId="0" fontId="0" fillId="0" borderId="21" xfId="0" applyBorder="1" applyAlignment="1">
      <alignment horizontal="center" vertical="center"/>
    </xf>
    <xf numFmtId="0" fontId="19" fillId="0" borderId="0" xfId="0" applyFont="1" applyAlignment="1">
      <alignment horizontal="center" vertical="center"/>
    </xf>
    <xf numFmtId="56" fontId="0" fillId="0" borderId="62" xfId="0" applyNumberFormat="1" applyBorder="1" applyAlignment="1">
      <alignment horizontal="center" vertical="center"/>
    </xf>
    <xf numFmtId="56" fontId="0" fillId="0" borderId="63" xfId="0" applyNumberFormat="1" applyBorder="1" applyAlignment="1">
      <alignment horizontal="center" vertical="center"/>
    </xf>
    <xf numFmtId="56" fontId="0" fillId="0" borderId="64" xfId="0" applyNumberFormat="1" applyBorder="1" applyAlignment="1">
      <alignment horizontal="center" vertical="center"/>
    </xf>
    <xf numFmtId="56" fontId="0" fillId="0" borderId="65" xfId="0" applyNumberFormat="1" applyBorder="1" applyAlignment="1">
      <alignment horizontal="center" vertical="center"/>
    </xf>
    <xf numFmtId="56" fontId="0" fillId="0" borderId="66" xfId="0" applyNumberFormat="1" applyBorder="1" applyAlignment="1">
      <alignment horizontal="center" vertical="center"/>
    </xf>
    <xf numFmtId="56" fontId="0" fillId="0" borderId="10" xfId="0" applyNumberFormat="1" applyBorder="1" applyAlignment="1">
      <alignment horizontal="center" vertical="center"/>
    </xf>
    <xf numFmtId="0" fontId="0" fillId="0" borderId="0" xfId="0" applyAlignment="1">
      <alignment vertical="center" wrapText="1"/>
    </xf>
    <xf numFmtId="0" fontId="8" fillId="0" borderId="0" xfId="0" applyFont="1" applyAlignment="1">
      <alignment horizontal="center" vertical="center"/>
    </xf>
    <xf numFmtId="0" fontId="19" fillId="0" borderId="22" xfId="0" applyFont="1" applyBorder="1" applyAlignment="1">
      <alignment horizontal="center" vertical="center" shrinkToFit="1"/>
    </xf>
    <xf numFmtId="0" fontId="13" fillId="0" borderId="23" xfId="0" applyFont="1" applyBorder="1" applyAlignment="1">
      <alignment horizontal="center" vertical="center" shrinkToFit="1"/>
    </xf>
  </cellXfs>
  <cellStyles count="2">
    <cellStyle name="ハイパーリンク" xfId="1" builtinId="8"/>
    <cellStyle name="標準" xfId="0" builtinId="0"/>
  </cellStyles>
  <dxfs count="17">
    <dxf>
      <font>
        <color theme="0"/>
      </font>
    </dxf>
    <dxf>
      <font>
        <color theme="0"/>
      </font>
    </dxf>
    <dxf>
      <fill>
        <patternFill>
          <bgColor rgb="FFFFFF00"/>
        </patternFill>
      </fill>
    </dxf>
    <dxf>
      <fill>
        <patternFill>
          <bgColor theme="7" tint="0.79998168889431442"/>
        </patternFill>
      </fill>
    </dxf>
    <dxf>
      <fill>
        <patternFill>
          <bgColor theme="0"/>
        </patternFill>
      </fill>
    </dxf>
    <dxf>
      <fill>
        <patternFill>
          <bgColor rgb="FFFFFF00"/>
        </patternFill>
      </fill>
    </dxf>
    <dxf>
      <fill>
        <patternFill>
          <bgColor rgb="FFFFFF99"/>
        </patternFill>
      </fill>
    </dxf>
    <dxf>
      <fill>
        <patternFill>
          <bgColor rgb="FFFFFF00"/>
        </patternFill>
      </fill>
    </dxf>
    <dxf>
      <font>
        <color auto="1"/>
      </font>
      <fill>
        <patternFill patternType="none">
          <bgColor indexed="65"/>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Spin" dx="22" fmlaLink="$F$9" max="8" min="1" page="10"/>
</file>

<file path=xl/ctrlProps/ctrlProp2.xml><?xml version="1.0" encoding="utf-8"?>
<formControlPr xmlns="http://schemas.microsoft.com/office/spreadsheetml/2009/9/main" objectType="Spin" dx="22" fmlaLink="$A$2" max="30000" min="29" page="10" val="31"/>
</file>

<file path=xl/drawings/_rels/drawing1.xml.rels><?xml version="1.0" encoding="UTF-8" standalone="yes"?>
<Relationships xmlns="http://schemas.openxmlformats.org/package/2006/relationships"><Relationship Id="rId1" Type="http://schemas.openxmlformats.org/officeDocument/2006/relationships/hyperlink" Target="#&#23455;&#22996;&#30003;&#35531;&#26360;!A1"/></Relationships>
</file>

<file path=xl/drawings/drawing1.xml><?xml version="1.0" encoding="utf-8"?>
<xdr:wsDr xmlns:xdr="http://schemas.openxmlformats.org/drawingml/2006/spreadsheetDrawing" xmlns:a="http://schemas.openxmlformats.org/drawingml/2006/main">
  <xdr:twoCellAnchor>
    <xdr:from>
      <xdr:col>15</xdr:col>
      <xdr:colOff>221956</xdr:colOff>
      <xdr:row>22</xdr:row>
      <xdr:rowOff>805452</xdr:rowOff>
    </xdr:from>
    <xdr:to>
      <xdr:col>24</xdr:col>
      <xdr:colOff>586830</xdr:colOff>
      <xdr:row>25</xdr:row>
      <xdr:rowOff>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9026866" y="9435102"/>
          <a:ext cx="1679234" cy="728073"/>
        </a:xfrm>
        <a:prstGeom prst="wedgeRectCallout">
          <a:avLst>
            <a:gd name="adj1" fmla="val -123414"/>
            <a:gd name="adj2" fmla="val -190815"/>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200">
              <a:solidFill>
                <a:schemeClr val="tx1"/>
              </a:solidFill>
            </a:rPr>
            <a:t>カメラ台は、競技当日</a:t>
          </a:r>
          <a:endParaRPr kumimoji="1" lang="en-US" altLang="ja-JP" sz="1200">
            <a:solidFill>
              <a:schemeClr val="tx1"/>
            </a:solidFill>
          </a:endParaRPr>
        </a:p>
        <a:p>
          <a:pPr algn="l">
            <a:lnSpc>
              <a:spcPts val="1200"/>
            </a:lnSpc>
          </a:pPr>
          <a:r>
            <a:rPr kumimoji="1" lang="ja-JP" altLang="en-US" sz="1200">
              <a:solidFill>
                <a:schemeClr val="tx1"/>
              </a:solidFill>
            </a:rPr>
            <a:t>中継地点前方に設置します。</a:t>
          </a:r>
        </a:p>
      </xdr:txBody>
    </xdr:sp>
    <xdr:clientData fPrintsWithSheet="0"/>
  </xdr:twoCellAnchor>
  <xdr:twoCellAnchor>
    <xdr:from>
      <xdr:col>24</xdr:col>
      <xdr:colOff>212939</xdr:colOff>
      <xdr:row>2</xdr:row>
      <xdr:rowOff>49941</xdr:rowOff>
    </xdr:from>
    <xdr:to>
      <xdr:col>30</xdr:col>
      <xdr:colOff>173354</xdr:colOff>
      <xdr:row>5</xdr:row>
      <xdr:rowOff>470648</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9244880" y="755912"/>
          <a:ext cx="4756533" cy="1238736"/>
        </a:xfrm>
        <a:prstGeom prst="roundRect">
          <a:avLst>
            <a:gd name="adj" fmla="val 7803"/>
          </a:avLst>
        </a:prstGeom>
        <a:ln w="38100">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eaLnBrk="0" fontAlgn="base" hangingPunct="0">
            <a:lnSpc>
              <a:spcPts val="2600"/>
            </a:lnSpc>
          </a:pPr>
          <a:r>
            <a:rPr lang="ja-JP" altLang="en-US" sz="2400">
              <a:solidFill>
                <a:schemeClr val="dk1"/>
              </a:solidFill>
              <a:effectLst/>
              <a:latin typeface="+mn-lt"/>
              <a:ea typeface="+mn-ea"/>
              <a:cs typeface="+mn-cs"/>
            </a:rPr>
            <a:t>問い合わせ先</a:t>
          </a:r>
          <a:endParaRPr lang="en-US" altLang="ja-JP" sz="2400">
            <a:solidFill>
              <a:schemeClr val="dk1"/>
            </a:solidFill>
            <a:effectLst/>
            <a:latin typeface="+mn-lt"/>
            <a:ea typeface="+mn-ea"/>
            <a:cs typeface="+mn-cs"/>
          </a:endParaRPr>
        </a:p>
        <a:p>
          <a:pPr eaLnBrk="0" fontAlgn="base" hangingPunct="0">
            <a:lnSpc>
              <a:spcPts val="1500"/>
            </a:lnSpc>
          </a:pPr>
          <a:r>
            <a:rPr lang="ja-JP" altLang="ja-JP" sz="1400">
              <a:solidFill>
                <a:schemeClr val="dk1"/>
              </a:solidFill>
              <a:effectLst/>
              <a:latin typeface="+mn-lt"/>
              <a:ea typeface="+mn-ea"/>
              <a:cs typeface="+mn-cs"/>
            </a:rPr>
            <a:t>全国中学校駅伝大会</a:t>
          </a:r>
          <a:r>
            <a:rPr lang="ja-JP" altLang="en-US" sz="1400">
              <a:solidFill>
                <a:schemeClr val="dk1"/>
              </a:solidFill>
              <a:effectLst/>
              <a:latin typeface="+mn-lt"/>
              <a:ea typeface="+mn-ea"/>
              <a:cs typeface="+mn-cs"/>
            </a:rPr>
            <a:t> </a:t>
          </a:r>
          <a:r>
            <a:rPr lang="ja-JP" altLang="ja-JP" sz="1400">
              <a:solidFill>
                <a:schemeClr val="dk1"/>
              </a:solidFill>
              <a:effectLst/>
              <a:latin typeface="+mn-lt"/>
              <a:ea typeface="+mn-ea"/>
              <a:cs typeface="+mn-cs"/>
            </a:rPr>
            <a:t>滋賀県実行委員会事務</a:t>
          </a:r>
          <a:r>
            <a:rPr lang="ja-JP" altLang="en-US" sz="1400">
              <a:solidFill>
                <a:schemeClr val="dk1"/>
              </a:solidFill>
              <a:effectLst/>
              <a:latin typeface="+mn-lt"/>
              <a:ea typeface="+mn-ea"/>
              <a:cs typeface="+mn-cs"/>
            </a:rPr>
            <a:t>局</a:t>
          </a:r>
          <a:endParaRPr lang="en-US" altLang="ja-JP" sz="1400">
            <a:solidFill>
              <a:schemeClr val="dk1"/>
            </a:solidFill>
            <a:effectLst/>
            <a:latin typeface="+mn-lt"/>
            <a:ea typeface="+mn-ea"/>
            <a:cs typeface="+mn-cs"/>
          </a:endParaRPr>
        </a:p>
        <a:p>
          <a:pPr eaLnBrk="0" fontAlgn="base" hangingPunct="0">
            <a:lnSpc>
              <a:spcPts val="2000"/>
            </a:lnSpc>
          </a:pPr>
          <a:r>
            <a:rPr lang="en-US" altLang="ja-JP" sz="2000">
              <a:solidFill>
                <a:schemeClr val="dk1"/>
              </a:solidFill>
              <a:effectLst/>
              <a:latin typeface="+mn-lt"/>
              <a:ea typeface="+mn-ea"/>
              <a:cs typeface="+mn-cs"/>
            </a:rPr>
            <a:t>TEL 077-535-9080</a:t>
          </a:r>
          <a:r>
            <a:rPr lang="ja-JP" altLang="en-US" sz="2000">
              <a:solidFill>
                <a:schemeClr val="dk1"/>
              </a:solidFill>
              <a:effectLst/>
              <a:latin typeface="+mn-lt"/>
              <a:ea typeface="+mn-ea"/>
              <a:cs typeface="+mn-cs"/>
            </a:rPr>
            <a:t> </a:t>
          </a:r>
          <a:r>
            <a:rPr lang="en-US" altLang="ja-JP" sz="2000">
              <a:solidFill>
                <a:schemeClr val="dk1"/>
              </a:solidFill>
              <a:effectLst/>
              <a:latin typeface="+mn-lt"/>
              <a:ea typeface="+mn-ea"/>
              <a:cs typeface="+mn-cs"/>
            </a:rPr>
            <a:t>FAX 077-535-9081 </a:t>
          </a:r>
        </a:p>
        <a:p>
          <a:pPr eaLnBrk="0" fontAlgn="base" hangingPunct="0">
            <a:lnSpc>
              <a:spcPts val="2000"/>
            </a:lnSpc>
          </a:pPr>
          <a:r>
            <a:rPr lang="en-US" altLang="ja-JP" sz="2000">
              <a:solidFill>
                <a:schemeClr val="dk1"/>
              </a:solidFill>
              <a:effectLst/>
              <a:latin typeface="+mn-lt"/>
              <a:ea typeface="+mn-ea"/>
              <a:cs typeface="+mn-cs"/>
            </a:rPr>
            <a:t>E-mail ekiden-shiga@office.eonet.ne.jp</a:t>
          </a:r>
        </a:p>
      </xdr:txBody>
    </xdr:sp>
    <xdr:clientData/>
  </xdr:twoCellAnchor>
  <xdr:twoCellAnchor>
    <xdr:from>
      <xdr:col>169</xdr:col>
      <xdr:colOff>129863</xdr:colOff>
      <xdr:row>1</xdr:row>
      <xdr:rowOff>34845</xdr:rowOff>
    </xdr:from>
    <xdr:to>
      <xdr:col>169</xdr:col>
      <xdr:colOff>853366</xdr:colOff>
      <xdr:row>4</xdr:row>
      <xdr:rowOff>7344</xdr:rowOff>
    </xdr:to>
    <xdr:sp macro="" textlink="">
      <xdr:nvSpPr>
        <xdr:cNvPr id="4" name="矢印: 右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flipH="1">
          <a:off x="59240851" y="534327"/>
          <a:ext cx="708567" cy="511099"/>
        </a:xfrm>
        <a:prstGeom prst="rightArrow">
          <a:avLst>
            <a:gd name="adj1" fmla="val 50000"/>
            <a:gd name="adj2" fmla="val 38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先頭へ</a:t>
          </a:r>
        </a:p>
      </xdr:txBody>
    </xdr:sp>
    <xdr:clientData/>
  </xdr:twoCellAnchor>
  <xdr:twoCellAnchor>
    <xdr:from>
      <xdr:col>24</xdr:col>
      <xdr:colOff>1193784</xdr:colOff>
      <xdr:row>13</xdr:row>
      <xdr:rowOff>56934</xdr:rowOff>
    </xdr:from>
    <xdr:to>
      <xdr:col>29</xdr:col>
      <xdr:colOff>610450</xdr:colOff>
      <xdr:row>14</xdr:row>
      <xdr:rowOff>401288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225725" y="4135875"/>
          <a:ext cx="3529225" cy="8934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①～⑤の選択肢を取材者それぞれについて</a:t>
          </a:r>
          <a:endParaRPr kumimoji="1" lang="en-US" altLang="ja-JP" sz="1100"/>
        </a:p>
        <a:p>
          <a:r>
            <a:rPr kumimoji="1" lang="ja-JP" altLang="en-US" sz="1100"/>
            <a:t>選択してください。</a:t>
          </a:r>
          <a:endParaRPr kumimoji="1" lang="en-US" altLang="ja-JP" sz="1100"/>
        </a:p>
        <a:p>
          <a:r>
            <a:rPr kumimoji="1" lang="ja-JP" altLang="en-US" sz="1100"/>
            <a:t>やむを得ず朱メッセージになる内容は</a:t>
          </a:r>
          <a:endParaRPr kumimoji="1" lang="en-US" altLang="ja-JP" sz="1100"/>
        </a:p>
        <a:p>
          <a:r>
            <a:rPr kumimoji="1" lang="ja-JP" altLang="en-US" sz="1100"/>
            <a:t>必ず備考欄にその旨を入力してください。</a:t>
          </a:r>
        </a:p>
      </xdr:txBody>
    </xdr:sp>
    <xdr:clientData/>
  </xdr:twoCellAnchor>
  <xdr:twoCellAnchor>
    <xdr:from>
      <xdr:col>24</xdr:col>
      <xdr:colOff>96678</xdr:colOff>
      <xdr:row>6</xdr:row>
      <xdr:rowOff>213612</xdr:rowOff>
    </xdr:from>
    <xdr:to>
      <xdr:col>30</xdr:col>
      <xdr:colOff>1180973</xdr:colOff>
      <xdr:row>7</xdr:row>
      <xdr:rowOff>112059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128619" y="2219465"/>
          <a:ext cx="5880413" cy="4699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黄色表示のセルのみ入力・選択してください。入力するとセルは白表示に変わります。</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8</xdr:row>
          <xdr:rowOff>0</xdr:rowOff>
        </xdr:from>
        <xdr:to>
          <xdr:col>5</xdr:col>
          <xdr:colOff>238125</xdr:colOff>
          <xdr:row>10</xdr:row>
          <xdr:rowOff>0</xdr:rowOff>
        </xdr:to>
        <xdr:sp macro="" textlink="">
          <xdr:nvSpPr>
            <xdr:cNvPr id="1558" name="Spinner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1</xdr:row>
          <xdr:rowOff>19050</xdr:rowOff>
        </xdr:from>
        <xdr:to>
          <xdr:col>0</xdr:col>
          <xdr:colOff>190500</xdr:colOff>
          <xdr:row>2</xdr:row>
          <xdr:rowOff>114300</xdr:rowOff>
        </xdr:to>
        <xdr:sp macro="" textlink="">
          <xdr:nvSpPr>
            <xdr:cNvPr id="1559" name="Spinner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326572</xdr:colOff>
      <xdr:row>0</xdr:row>
      <xdr:rowOff>162742</xdr:rowOff>
    </xdr:from>
    <xdr:to>
      <xdr:col>10</xdr:col>
      <xdr:colOff>861032</xdr:colOff>
      <xdr:row>2</xdr:row>
      <xdr:rowOff>118539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281352" y="162742"/>
          <a:ext cx="1456508" cy="390137"/>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報道関係</a:t>
          </a:r>
          <a:endParaRPr kumimoji="1" lang="ja-JP" altLang="en-US" sz="1100"/>
        </a:p>
      </xdr:txBody>
    </xdr:sp>
    <xdr:clientData/>
  </xdr:twoCellAnchor>
  <xdr:twoCellAnchor>
    <xdr:from>
      <xdr:col>9</xdr:col>
      <xdr:colOff>933450</xdr:colOff>
      <xdr:row>6</xdr:row>
      <xdr:rowOff>123825</xdr:rowOff>
    </xdr:from>
    <xdr:to>
      <xdr:col>10</xdr:col>
      <xdr:colOff>256090</xdr:colOff>
      <xdr:row>9</xdr:row>
      <xdr:rowOff>371475</xdr:rowOff>
    </xdr:to>
    <xdr:sp macro="" textlink="">
      <xdr:nvSpPr>
        <xdr:cNvPr id="3" name="矢印: 右 2">
          <a:extLst>
            <a:ext uri="{FF2B5EF4-FFF2-40B4-BE49-F238E27FC236}">
              <a16:creationId xmlns:a16="http://schemas.microsoft.com/office/drawing/2014/main" id="{00000000-0008-0000-0100-000003000000}"/>
            </a:ext>
          </a:extLst>
        </xdr:cNvPr>
        <xdr:cNvSpPr/>
      </xdr:nvSpPr>
      <xdr:spPr>
        <a:xfrm>
          <a:off x="4831080" y="1960245"/>
          <a:ext cx="350520" cy="956310"/>
        </a:xfrm>
        <a:prstGeom prst="rightArrow">
          <a:avLst>
            <a:gd name="adj1" fmla="val 61881"/>
            <a:gd name="adj2" fmla="val 70689"/>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42375</xdr:colOff>
      <xdr:row>1</xdr:row>
      <xdr:rowOff>31102</xdr:rowOff>
    </xdr:from>
    <xdr:to>
      <xdr:col>5</xdr:col>
      <xdr:colOff>320224</xdr:colOff>
      <xdr:row>3</xdr:row>
      <xdr:rowOff>106912</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2375" y="290182"/>
          <a:ext cx="1803686" cy="510150"/>
        </a:xfrm>
        <a:prstGeom prst="rect">
          <a:avLst/>
        </a:prstGeom>
        <a:solidFill>
          <a:schemeClr val="lt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ctr"/>
        <a:lstStyle/>
        <a:p>
          <a:pPr algn="l"/>
          <a:r>
            <a:rPr kumimoji="1" lang="ja-JP" altLang="en-US" sz="1200"/>
            <a:t>様式９</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当日受付テント</a:t>
          </a:r>
          <a:r>
            <a:rPr kumimoji="1" lang="ja-JP" altLang="ja-JP" sz="1100">
              <a:solidFill>
                <a:schemeClr val="dk1"/>
              </a:solidFill>
              <a:effectLst/>
              <a:latin typeface="+mn-lt"/>
              <a:ea typeface="+mn-ea"/>
              <a:cs typeface="+mn-cs"/>
            </a:rPr>
            <a:t>で提出</a:t>
          </a:r>
          <a:r>
            <a:rPr kumimoji="1" lang="en-US" altLang="ja-JP" sz="1100">
              <a:solidFill>
                <a:schemeClr val="dk1"/>
              </a:solidFill>
              <a:effectLst/>
              <a:latin typeface="+mn-lt"/>
              <a:ea typeface="+mn-ea"/>
              <a:cs typeface="+mn-cs"/>
            </a:rPr>
            <a:t>】</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N36"/>
  <sheetViews>
    <sheetView tabSelected="1" view="pageBreakPreview" topLeftCell="C1" zoomScale="85" zoomScaleNormal="80" zoomScaleSheetLayoutView="85" workbookViewId="0">
      <selection activeCell="E7" sqref="E7"/>
    </sheetView>
  </sheetViews>
  <sheetFormatPr defaultRowHeight="13.5" x14ac:dyDescent="0.15"/>
  <cols>
    <col min="1" max="1" width="8.375" hidden="1" customWidth="1"/>
    <col min="2" max="2" width="4.25" hidden="1" customWidth="1"/>
    <col min="3" max="3" width="5.75" customWidth="1"/>
    <col min="4" max="5" width="15.5" customWidth="1"/>
    <col min="6" max="15" width="6.5" customWidth="1"/>
    <col min="16" max="16" width="6.625" customWidth="1"/>
    <col min="17" max="17" width="10.625" customWidth="1"/>
    <col min="18" max="22" width="3.75" hidden="1" customWidth="1"/>
    <col min="23" max="23" width="6" hidden="1" customWidth="1"/>
    <col min="24" max="24" width="4" hidden="1" customWidth="1"/>
    <col min="25" max="25" width="17.75" customWidth="1"/>
    <col min="26" max="26" width="9.25" customWidth="1"/>
    <col min="31" max="31" width="19.875" customWidth="1"/>
    <col min="35" max="39" width="3.875" customWidth="1"/>
    <col min="40" max="41" width="9" customWidth="1"/>
    <col min="42" max="52" width="3" customWidth="1"/>
    <col min="55" max="63" width="3" customWidth="1"/>
    <col min="64" max="65" width="3.125" customWidth="1"/>
    <col min="68" max="76" width="3" customWidth="1"/>
    <col min="77" max="78" width="3.125" customWidth="1"/>
    <col min="81" max="89" width="3" customWidth="1"/>
    <col min="90" max="91" width="3.125" customWidth="1"/>
    <col min="94" max="102" width="3" customWidth="1"/>
    <col min="103" max="104" width="3.125" customWidth="1"/>
    <col min="107" max="115" width="3" customWidth="1"/>
    <col min="116" max="117" width="3.125" customWidth="1"/>
    <col min="120" max="128" width="3" customWidth="1"/>
    <col min="129" max="130" width="3.125" customWidth="1"/>
    <col min="133" max="141" width="3" customWidth="1"/>
    <col min="142" max="143" width="3.125" customWidth="1"/>
    <col min="146" max="147" width="8.875" customWidth="1"/>
    <col min="148" max="154" width="3" customWidth="1"/>
    <col min="155" max="156" width="3.125" customWidth="1"/>
    <col min="159" max="167" width="3" customWidth="1"/>
    <col min="168" max="169" width="3.125" customWidth="1"/>
    <col min="170" max="170" width="20.375" customWidth="1"/>
  </cols>
  <sheetData>
    <row r="1" spans="1:170" ht="39" customHeight="1" thickBot="1" x14ac:dyDescent="0.2">
      <c r="A1" s="103" t="s">
        <v>21</v>
      </c>
      <c r="B1" s="104"/>
      <c r="C1" s="107" t="str">
        <f>"第"&amp;A2&amp;"回 全国中学校駅伝大会取材申請書"</f>
        <v>第31回 全国中学校駅伝大会取材申請書</v>
      </c>
      <c r="D1" s="107"/>
      <c r="E1" s="107"/>
      <c r="F1" s="107"/>
      <c r="G1" s="107"/>
      <c r="H1" s="107"/>
      <c r="I1" s="107"/>
      <c r="J1" s="107"/>
      <c r="K1" s="107"/>
      <c r="L1" s="107"/>
      <c r="M1" s="107"/>
      <c r="N1" s="107"/>
      <c r="O1" s="107"/>
      <c r="P1" s="107"/>
      <c r="Q1" s="107"/>
      <c r="R1" s="25"/>
      <c r="S1" s="25"/>
      <c r="T1" s="25"/>
      <c r="U1" s="25"/>
      <c r="V1" s="25"/>
      <c r="W1" s="25"/>
      <c r="Y1" s="42" t="s">
        <v>18</v>
      </c>
      <c r="Z1" s="43"/>
      <c r="AA1" s="43"/>
      <c r="AB1" s="43"/>
      <c r="AC1" s="43"/>
      <c r="AD1" s="43"/>
      <c r="AE1" s="43"/>
      <c r="AF1" s="43"/>
      <c r="AG1" s="43"/>
      <c r="AH1" s="43"/>
      <c r="AI1" s="43"/>
      <c r="AJ1" s="43"/>
      <c r="AK1" s="43"/>
      <c r="AL1" s="43"/>
      <c r="AM1" s="43"/>
      <c r="AN1" s="80">
        <v>1</v>
      </c>
      <c r="AO1" s="80"/>
      <c r="AP1" s="80"/>
      <c r="AQ1" s="80"/>
      <c r="AR1" s="80"/>
      <c r="AS1" s="80"/>
      <c r="AT1" s="80"/>
      <c r="AU1" s="80"/>
      <c r="AV1" s="80"/>
      <c r="AW1" s="80"/>
      <c r="AX1" s="80"/>
      <c r="AY1" s="80"/>
      <c r="AZ1" s="80"/>
      <c r="BA1" s="80">
        <v>2</v>
      </c>
      <c r="BB1" s="80"/>
      <c r="BC1" s="80"/>
      <c r="BD1" s="80"/>
      <c r="BE1" s="80"/>
      <c r="BF1" s="80"/>
      <c r="BG1" s="80"/>
      <c r="BH1" s="80"/>
      <c r="BI1" s="80"/>
      <c r="BJ1" s="80"/>
      <c r="BK1" s="80"/>
      <c r="BL1" s="80"/>
      <c r="BM1" s="80"/>
      <c r="BN1" s="80">
        <v>3</v>
      </c>
      <c r="BO1" s="80"/>
      <c r="BP1" s="80"/>
      <c r="BQ1" s="80"/>
      <c r="BR1" s="80"/>
      <c r="BS1" s="80"/>
      <c r="BT1" s="80"/>
      <c r="BU1" s="80"/>
      <c r="BV1" s="80"/>
      <c r="BW1" s="80"/>
      <c r="BX1" s="80"/>
      <c r="BY1" s="80"/>
      <c r="BZ1" s="80"/>
      <c r="CA1" s="80">
        <v>4</v>
      </c>
      <c r="CB1" s="80"/>
      <c r="CC1" s="80"/>
      <c r="CD1" s="80"/>
      <c r="CE1" s="80"/>
      <c r="CF1" s="80"/>
      <c r="CG1" s="80"/>
      <c r="CH1" s="80"/>
      <c r="CI1" s="80"/>
      <c r="CJ1" s="80"/>
      <c r="CK1" s="80"/>
      <c r="CL1" s="80"/>
      <c r="CM1" s="80"/>
      <c r="CN1" s="80">
        <v>5</v>
      </c>
      <c r="CO1" s="80"/>
      <c r="CP1" s="80"/>
      <c r="CQ1" s="80"/>
      <c r="CR1" s="80"/>
      <c r="CS1" s="80"/>
      <c r="CT1" s="80"/>
      <c r="CU1" s="80"/>
      <c r="CV1" s="80"/>
      <c r="CW1" s="80"/>
      <c r="CX1" s="80"/>
      <c r="CY1" s="80"/>
      <c r="CZ1" s="80"/>
      <c r="DA1" s="80">
        <v>6</v>
      </c>
      <c r="DB1" s="80"/>
      <c r="DC1" s="80"/>
      <c r="DD1" s="80"/>
      <c r="DE1" s="80"/>
      <c r="DF1" s="80"/>
      <c r="DG1" s="80"/>
      <c r="DH1" s="80"/>
      <c r="DI1" s="80"/>
      <c r="DJ1" s="80"/>
      <c r="DK1" s="80"/>
      <c r="DL1" s="80"/>
      <c r="DM1" s="80"/>
      <c r="DN1" s="80">
        <v>7</v>
      </c>
      <c r="DO1" s="80"/>
      <c r="DP1" s="80"/>
      <c r="DQ1" s="80"/>
      <c r="DR1" s="80"/>
      <c r="DS1" s="80"/>
      <c r="DT1" s="80"/>
      <c r="DU1" s="80"/>
      <c r="DV1" s="80"/>
      <c r="DW1" s="80"/>
      <c r="DX1" s="80"/>
      <c r="DY1" s="80"/>
      <c r="DZ1" s="80"/>
      <c r="EA1" s="80">
        <v>8</v>
      </c>
      <c r="EB1" s="80"/>
      <c r="EC1" s="80"/>
      <c r="ED1" s="80"/>
      <c r="EE1" s="80"/>
      <c r="EF1" s="80"/>
      <c r="EG1" s="80"/>
      <c r="EH1" s="80"/>
      <c r="EI1" s="80"/>
      <c r="EJ1" s="80"/>
      <c r="EK1" s="80"/>
      <c r="EL1" s="80"/>
      <c r="EM1" s="80"/>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28" t="str">
        <f>IF(OR(J22&gt;1,L22&gt;1),"報道控室・カメラ台は
1社1人でお願いします","")</f>
        <v/>
      </c>
    </row>
    <row r="2" spans="1:170" ht="16.5" customHeight="1" thickBot="1" x14ac:dyDescent="0.2">
      <c r="A2" s="105">
        <v>31</v>
      </c>
      <c r="B2" s="105"/>
      <c r="J2" s="127" t="s">
        <v>5</v>
      </c>
      <c r="K2" s="127"/>
      <c r="L2" s="127"/>
      <c r="M2" s="127"/>
      <c r="N2" s="127"/>
      <c r="O2" s="127"/>
      <c r="P2" s="127"/>
      <c r="Q2" s="127"/>
      <c r="R2" s="10"/>
      <c r="S2" s="10"/>
      <c r="T2" s="10"/>
      <c r="U2" s="10"/>
      <c r="V2" s="10"/>
      <c r="W2" s="10"/>
      <c r="X2" t="str">
        <f ca="1">A28&amp;A30</f>
        <v>914</v>
      </c>
      <c r="Y2" s="45">
        <f>C5</f>
        <v>0</v>
      </c>
      <c r="Z2" s="46">
        <f>E5</f>
        <v>0</v>
      </c>
      <c r="AA2" s="46">
        <f>G5</f>
        <v>0</v>
      </c>
      <c r="AB2" s="46">
        <f>G6</f>
        <v>0</v>
      </c>
      <c r="AC2" s="46">
        <f>K6</f>
        <v>0</v>
      </c>
      <c r="AD2" s="46">
        <f>J5</f>
        <v>0</v>
      </c>
      <c r="AE2" s="46" t="str">
        <f>IF(AND(R7=3,N5=""),"",IF(R7=1,"前回大会報告書配布　"&amp;N5,IF(R7=2,"前回大会報告書不要　"&amp;N5,N5)))</f>
        <v/>
      </c>
      <c r="AF2" s="46">
        <f>E7</f>
        <v>0</v>
      </c>
      <c r="AG2" s="46">
        <f>N7</f>
        <v>0</v>
      </c>
      <c r="AH2" s="46">
        <f>F9</f>
        <v>1</v>
      </c>
      <c r="AI2" s="46">
        <f>COUNTA(F14:F21)</f>
        <v>0</v>
      </c>
      <c r="AJ2" s="46">
        <f>COUNTA(H14:H21)</f>
        <v>0</v>
      </c>
      <c r="AK2" s="46" t="str">
        <f>IF(COUNTA(J14:J21)&gt;0,"有","")</f>
        <v/>
      </c>
      <c r="AL2" s="46" t="str">
        <f>IF(COUNTA(L14:L21)&gt;0,"有","")</f>
        <v/>
      </c>
      <c r="AM2" s="46">
        <f>COUNTA(N14:N21)</f>
        <v>0</v>
      </c>
      <c r="AN2" s="46">
        <f>D14</f>
        <v>0</v>
      </c>
      <c r="AO2" s="46">
        <f>E14</f>
        <v>0</v>
      </c>
      <c r="AP2" s="46" t="str">
        <f t="shared" ref="AP2:AZ2" si="0">IF(F14="","",F14)</f>
        <v/>
      </c>
      <c r="AQ2" s="46" t="str">
        <f t="shared" si="0"/>
        <v/>
      </c>
      <c r="AR2" s="46" t="str">
        <f t="shared" si="0"/>
        <v/>
      </c>
      <c r="AS2" s="46" t="str">
        <f t="shared" si="0"/>
        <v/>
      </c>
      <c r="AT2" s="46" t="str">
        <f t="shared" si="0"/>
        <v/>
      </c>
      <c r="AU2" s="46" t="str">
        <f t="shared" si="0"/>
        <v/>
      </c>
      <c r="AV2" s="46" t="str">
        <f t="shared" si="0"/>
        <v/>
      </c>
      <c r="AW2" s="46" t="str">
        <f t="shared" si="0"/>
        <v/>
      </c>
      <c r="AX2" s="46" t="str">
        <f t="shared" si="0"/>
        <v/>
      </c>
      <c r="AY2" s="46" t="str">
        <f t="shared" si="0"/>
        <v/>
      </c>
      <c r="AZ2" s="46" t="str">
        <f t="shared" si="0"/>
        <v/>
      </c>
      <c r="BA2" s="46" t="str">
        <f t="shared" ref="BA2:BM2" si="1">IF(D15="","",D15)</f>
        <v/>
      </c>
      <c r="BB2" s="46" t="str">
        <f t="shared" si="1"/>
        <v/>
      </c>
      <c r="BC2" s="46" t="str">
        <f t="shared" si="1"/>
        <v/>
      </c>
      <c r="BD2" s="46" t="str">
        <f t="shared" si="1"/>
        <v/>
      </c>
      <c r="BE2" s="46" t="str">
        <f t="shared" si="1"/>
        <v/>
      </c>
      <c r="BF2" s="46" t="str">
        <f t="shared" si="1"/>
        <v/>
      </c>
      <c r="BG2" s="46" t="str">
        <f t="shared" si="1"/>
        <v/>
      </c>
      <c r="BH2" s="46" t="str">
        <f t="shared" si="1"/>
        <v/>
      </c>
      <c r="BI2" s="46" t="str">
        <f t="shared" si="1"/>
        <v/>
      </c>
      <c r="BJ2" s="46" t="str">
        <f t="shared" si="1"/>
        <v/>
      </c>
      <c r="BK2" s="46" t="str">
        <f t="shared" si="1"/>
        <v/>
      </c>
      <c r="BL2" s="46" t="str">
        <f t="shared" si="1"/>
        <v/>
      </c>
      <c r="BM2" s="46" t="str">
        <f t="shared" si="1"/>
        <v/>
      </c>
      <c r="BN2" s="46" t="str">
        <f t="shared" ref="BN2:BZ2" si="2">IF(D16="","",D16)</f>
        <v/>
      </c>
      <c r="BO2" s="46" t="str">
        <f t="shared" si="2"/>
        <v/>
      </c>
      <c r="BP2" s="46" t="str">
        <f t="shared" si="2"/>
        <v/>
      </c>
      <c r="BQ2" s="46" t="str">
        <f t="shared" si="2"/>
        <v/>
      </c>
      <c r="BR2" s="46" t="str">
        <f t="shared" si="2"/>
        <v/>
      </c>
      <c r="BS2" s="46" t="str">
        <f t="shared" si="2"/>
        <v/>
      </c>
      <c r="BT2" s="46" t="str">
        <f t="shared" si="2"/>
        <v/>
      </c>
      <c r="BU2" s="46" t="str">
        <f t="shared" si="2"/>
        <v/>
      </c>
      <c r="BV2" s="46" t="str">
        <f t="shared" si="2"/>
        <v/>
      </c>
      <c r="BW2" s="46" t="str">
        <f t="shared" si="2"/>
        <v/>
      </c>
      <c r="BX2" s="46" t="str">
        <f t="shared" si="2"/>
        <v/>
      </c>
      <c r="BY2" s="46" t="str">
        <f t="shared" si="2"/>
        <v/>
      </c>
      <c r="BZ2" s="46" t="str">
        <f t="shared" si="2"/>
        <v/>
      </c>
      <c r="CA2" s="46" t="str">
        <f t="shared" ref="CA2:CM2" si="3">IF(D17="","",D17)</f>
        <v/>
      </c>
      <c r="CB2" s="46" t="str">
        <f t="shared" si="3"/>
        <v/>
      </c>
      <c r="CC2" s="46" t="str">
        <f t="shared" si="3"/>
        <v/>
      </c>
      <c r="CD2" s="46" t="str">
        <f t="shared" si="3"/>
        <v/>
      </c>
      <c r="CE2" s="46" t="str">
        <f t="shared" si="3"/>
        <v/>
      </c>
      <c r="CF2" s="46" t="str">
        <f t="shared" si="3"/>
        <v/>
      </c>
      <c r="CG2" s="46" t="str">
        <f t="shared" si="3"/>
        <v/>
      </c>
      <c r="CH2" s="46" t="str">
        <f t="shared" si="3"/>
        <v/>
      </c>
      <c r="CI2" s="46" t="str">
        <f t="shared" si="3"/>
        <v/>
      </c>
      <c r="CJ2" s="46" t="str">
        <f t="shared" si="3"/>
        <v/>
      </c>
      <c r="CK2" s="46" t="str">
        <f t="shared" si="3"/>
        <v/>
      </c>
      <c r="CL2" s="46" t="str">
        <f t="shared" si="3"/>
        <v/>
      </c>
      <c r="CM2" s="46" t="str">
        <f t="shared" si="3"/>
        <v/>
      </c>
      <c r="CN2" s="46" t="str">
        <f t="shared" ref="CN2:CZ2" si="4">IF(D18="","",D18)</f>
        <v/>
      </c>
      <c r="CO2" s="46" t="str">
        <f t="shared" si="4"/>
        <v/>
      </c>
      <c r="CP2" s="46" t="str">
        <f t="shared" si="4"/>
        <v/>
      </c>
      <c r="CQ2" s="46" t="str">
        <f t="shared" si="4"/>
        <v/>
      </c>
      <c r="CR2" s="46" t="str">
        <f t="shared" si="4"/>
        <v/>
      </c>
      <c r="CS2" s="46" t="str">
        <f t="shared" si="4"/>
        <v/>
      </c>
      <c r="CT2" s="46" t="str">
        <f t="shared" si="4"/>
        <v/>
      </c>
      <c r="CU2" s="46" t="str">
        <f t="shared" si="4"/>
        <v/>
      </c>
      <c r="CV2" s="46" t="str">
        <f t="shared" si="4"/>
        <v/>
      </c>
      <c r="CW2" s="46" t="str">
        <f t="shared" si="4"/>
        <v/>
      </c>
      <c r="CX2" s="46" t="str">
        <f t="shared" si="4"/>
        <v/>
      </c>
      <c r="CY2" s="46" t="str">
        <f t="shared" si="4"/>
        <v/>
      </c>
      <c r="CZ2" s="46" t="str">
        <f t="shared" si="4"/>
        <v/>
      </c>
      <c r="DA2" s="46" t="str">
        <f t="shared" ref="DA2:DM2" si="5">IF(D19="","",D19)</f>
        <v/>
      </c>
      <c r="DB2" s="46" t="str">
        <f t="shared" si="5"/>
        <v/>
      </c>
      <c r="DC2" s="46" t="str">
        <f t="shared" si="5"/>
        <v/>
      </c>
      <c r="DD2" s="46" t="str">
        <f t="shared" si="5"/>
        <v/>
      </c>
      <c r="DE2" s="46" t="str">
        <f t="shared" si="5"/>
        <v/>
      </c>
      <c r="DF2" s="46" t="str">
        <f t="shared" si="5"/>
        <v/>
      </c>
      <c r="DG2" s="46" t="str">
        <f t="shared" si="5"/>
        <v/>
      </c>
      <c r="DH2" s="46" t="str">
        <f t="shared" si="5"/>
        <v/>
      </c>
      <c r="DI2" s="46" t="str">
        <f t="shared" si="5"/>
        <v/>
      </c>
      <c r="DJ2" s="46" t="str">
        <f t="shared" si="5"/>
        <v/>
      </c>
      <c r="DK2" s="46" t="str">
        <f t="shared" si="5"/>
        <v/>
      </c>
      <c r="DL2" s="46" t="str">
        <f t="shared" si="5"/>
        <v/>
      </c>
      <c r="DM2" s="46" t="str">
        <f t="shared" si="5"/>
        <v/>
      </c>
      <c r="DN2" s="46" t="str">
        <f t="shared" ref="DN2:DZ2" si="6">IF(D20="","",D20)</f>
        <v/>
      </c>
      <c r="DO2" s="46" t="str">
        <f t="shared" si="6"/>
        <v/>
      </c>
      <c r="DP2" s="46" t="str">
        <f t="shared" si="6"/>
        <v/>
      </c>
      <c r="DQ2" s="46" t="str">
        <f t="shared" si="6"/>
        <v/>
      </c>
      <c r="DR2" s="46" t="str">
        <f t="shared" si="6"/>
        <v/>
      </c>
      <c r="DS2" s="46" t="str">
        <f t="shared" si="6"/>
        <v/>
      </c>
      <c r="DT2" s="46" t="str">
        <f t="shared" si="6"/>
        <v/>
      </c>
      <c r="DU2" s="46" t="str">
        <f t="shared" si="6"/>
        <v/>
      </c>
      <c r="DV2" s="46" t="str">
        <f t="shared" si="6"/>
        <v/>
      </c>
      <c r="DW2" s="46" t="str">
        <f t="shared" si="6"/>
        <v/>
      </c>
      <c r="DX2" s="46" t="str">
        <f t="shared" si="6"/>
        <v/>
      </c>
      <c r="DY2" s="46" t="str">
        <f t="shared" si="6"/>
        <v/>
      </c>
      <c r="DZ2" s="46" t="str">
        <f t="shared" si="6"/>
        <v/>
      </c>
      <c r="EA2" s="46" t="str">
        <f t="shared" ref="EA2:EM2" si="7">IF(D21="","",D21)</f>
        <v/>
      </c>
      <c r="EB2" s="46" t="str">
        <f t="shared" si="7"/>
        <v/>
      </c>
      <c r="EC2" s="46" t="str">
        <f t="shared" si="7"/>
        <v/>
      </c>
      <c r="ED2" s="46" t="str">
        <f t="shared" si="7"/>
        <v/>
      </c>
      <c r="EE2" s="46" t="str">
        <f t="shared" si="7"/>
        <v/>
      </c>
      <c r="EF2" s="46" t="str">
        <f t="shared" si="7"/>
        <v/>
      </c>
      <c r="EG2" s="46" t="str">
        <f t="shared" si="7"/>
        <v/>
      </c>
      <c r="EH2" s="46" t="str">
        <f t="shared" si="7"/>
        <v/>
      </c>
      <c r="EI2" s="46" t="str">
        <f t="shared" si="7"/>
        <v/>
      </c>
      <c r="EJ2" s="46" t="str">
        <f t="shared" si="7"/>
        <v/>
      </c>
      <c r="EK2" s="46" t="str">
        <f t="shared" si="7"/>
        <v/>
      </c>
      <c r="EL2" s="46" t="str">
        <f t="shared" si="7"/>
        <v/>
      </c>
      <c r="EM2" s="46" t="str">
        <f t="shared" si="7"/>
        <v/>
      </c>
      <c r="EN2" s="46" t="str">
        <f>IF(E8="","",E8)</f>
        <v/>
      </c>
      <c r="EO2" s="46" t="str">
        <f>IF(F8="","",F8)</f>
        <v/>
      </c>
      <c r="EP2" s="46" t="str">
        <f>IF(J8="","",J8)</f>
        <v/>
      </c>
      <c r="EQ2" s="47" t="str">
        <f>IF(N8="","",N8)</f>
        <v/>
      </c>
      <c r="ER2" s="43"/>
      <c r="ES2" s="43"/>
      <c r="ET2" s="43"/>
      <c r="EU2" s="43"/>
      <c r="EV2" s="43"/>
      <c r="EW2" s="43"/>
      <c r="EX2" s="43"/>
      <c r="EY2" s="43"/>
      <c r="EZ2" s="43"/>
      <c r="FA2" s="43"/>
      <c r="FB2" s="43"/>
      <c r="FC2" s="43"/>
      <c r="FD2" s="43"/>
      <c r="FE2" s="43"/>
      <c r="FF2" s="43"/>
      <c r="FG2" s="43"/>
      <c r="FH2" s="43"/>
      <c r="FI2" s="43"/>
      <c r="FJ2" s="43"/>
      <c r="FK2" s="43"/>
      <c r="FL2" s="43"/>
      <c r="FM2" s="43"/>
    </row>
    <row r="3" spans="1:170" ht="9.75" customHeight="1" thickBot="1" x14ac:dyDescent="0.2">
      <c r="A3" s="105"/>
      <c r="B3" s="105"/>
      <c r="I3" s="5"/>
      <c r="J3" s="5"/>
      <c r="K3" s="5"/>
      <c r="L3" s="5"/>
      <c r="M3" s="5"/>
      <c r="N3" s="5"/>
      <c r="O3" s="5"/>
      <c r="P3" s="5"/>
    </row>
    <row r="4" spans="1:170" ht="16.5" customHeight="1" thickBot="1" x14ac:dyDescent="0.2">
      <c r="A4" s="104"/>
      <c r="B4" s="119"/>
      <c r="C4" s="126" t="s">
        <v>14</v>
      </c>
      <c r="D4" s="116"/>
      <c r="E4" s="6" t="s">
        <v>6</v>
      </c>
      <c r="F4" s="81" t="s">
        <v>13</v>
      </c>
      <c r="G4" s="82"/>
      <c r="H4" s="82"/>
      <c r="I4" s="82"/>
      <c r="J4" s="82"/>
      <c r="K4" s="82"/>
      <c r="L4" s="82"/>
      <c r="M4" s="130"/>
      <c r="N4" s="81" t="s">
        <v>4</v>
      </c>
      <c r="O4" s="82"/>
      <c r="P4" s="82"/>
      <c r="Q4" s="83"/>
      <c r="R4" t="s">
        <v>16</v>
      </c>
      <c r="S4" s="5"/>
      <c r="T4" s="5"/>
      <c r="U4" s="5"/>
      <c r="V4" s="5"/>
      <c r="W4" s="5"/>
    </row>
    <row r="5" spans="1:170" ht="38.25" customHeight="1" x14ac:dyDescent="0.15">
      <c r="A5" s="38"/>
      <c r="B5" s="39"/>
      <c r="C5" s="108"/>
      <c r="D5" s="109"/>
      <c r="E5" s="112"/>
      <c r="F5" s="7" t="s">
        <v>8</v>
      </c>
      <c r="G5" s="84"/>
      <c r="H5" s="85"/>
      <c r="I5" s="9" t="s">
        <v>11</v>
      </c>
      <c r="J5" s="128"/>
      <c r="K5" s="129"/>
      <c r="L5" s="129"/>
      <c r="M5" s="129"/>
      <c r="N5" s="120"/>
      <c r="O5" s="121"/>
      <c r="P5" s="121"/>
      <c r="Q5" s="122"/>
      <c r="R5" t="s">
        <v>100</v>
      </c>
      <c r="S5" s="29"/>
      <c r="T5" s="29"/>
      <c r="U5" s="29"/>
      <c r="V5" s="29"/>
      <c r="W5" s="29"/>
    </row>
    <row r="6" spans="1:170" ht="38.25" customHeight="1" thickBot="1" x14ac:dyDescent="0.2">
      <c r="A6" s="38"/>
      <c r="B6" s="39"/>
      <c r="C6" s="110"/>
      <c r="D6" s="111"/>
      <c r="E6" s="113"/>
      <c r="F6" s="8" t="s">
        <v>9</v>
      </c>
      <c r="G6" s="90"/>
      <c r="H6" s="91"/>
      <c r="I6" s="86" t="s">
        <v>12</v>
      </c>
      <c r="J6" s="87"/>
      <c r="K6" s="88"/>
      <c r="L6" s="88"/>
      <c r="M6" s="89"/>
      <c r="N6" s="123"/>
      <c r="O6" s="124"/>
      <c r="P6" s="124"/>
      <c r="Q6" s="125"/>
      <c r="R6" t="s">
        <v>103</v>
      </c>
      <c r="S6" s="29"/>
      <c r="T6" s="29"/>
      <c r="U6" s="29"/>
      <c r="V6" s="29"/>
      <c r="W6" s="29"/>
    </row>
    <row r="7" spans="1:170" ht="45" customHeight="1" x14ac:dyDescent="0.15">
      <c r="A7" s="38"/>
      <c r="B7" s="39"/>
      <c r="C7" s="5"/>
      <c r="D7" s="10" t="s">
        <v>15</v>
      </c>
      <c r="E7" s="16"/>
      <c r="F7" s="94"/>
      <c r="G7" s="94"/>
      <c r="H7" s="95"/>
      <c r="I7" s="95"/>
      <c r="J7" s="94"/>
      <c r="K7" s="94"/>
      <c r="L7" s="94"/>
      <c r="M7" s="94"/>
      <c r="N7" s="95"/>
      <c r="O7" s="95"/>
      <c r="P7" s="95"/>
      <c r="Q7" s="95"/>
      <c r="R7" s="16">
        <f>IF(AND(E7="協力できる",H7="参考にする"),1,IF(AND(E7="協力できる",H7="不要"),2,3))</f>
        <v>3</v>
      </c>
      <c r="S7" s="16"/>
      <c r="T7" s="16"/>
      <c r="U7" s="16"/>
      <c r="V7" s="16"/>
      <c r="W7" s="16"/>
    </row>
    <row r="8" spans="1:170" ht="45" customHeight="1" x14ac:dyDescent="0.15">
      <c r="A8" s="38"/>
      <c r="B8" s="39"/>
      <c r="C8" s="118" t="str">
        <f>IF(E7="協力できる","提供写真採用時の
大会報告書送付先","")</f>
        <v/>
      </c>
      <c r="D8" s="118"/>
      <c r="E8" s="44"/>
      <c r="F8" s="102"/>
      <c r="G8" s="102"/>
      <c r="H8" s="102"/>
      <c r="I8" s="102"/>
      <c r="J8" s="102"/>
      <c r="K8" s="102"/>
      <c r="L8" s="102"/>
      <c r="M8" s="102"/>
      <c r="N8" s="102"/>
      <c r="O8" s="102"/>
      <c r="P8" s="102"/>
      <c r="Q8" s="77"/>
      <c r="R8" s="16"/>
      <c r="S8" s="16"/>
      <c r="T8" s="16"/>
      <c r="U8" s="16"/>
      <c r="V8" s="16"/>
      <c r="W8" s="16"/>
    </row>
    <row r="9" spans="1:170" ht="9" customHeight="1" x14ac:dyDescent="0.15">
      <c r="A9" s="39"/>
      <c r="B9" s="39"/>
      <c r="C9" s="5"/>
      <c r="D9" s="10"/>
      <c r="E9" s="16"/>
      <c r="F9" s="93">
        <v>1</v>
      </c>
      <c r="I9" s="22"/>
      <c r="J9" s="23"/>
      <c r="R9" s="16"/>
      <c r="S9" s="16"/>
      <c r="T9" s="16"/>
      <c r="U9" s="16"/>
      <c r="V9" s="16"/>
      <c r="W9" s="16"/>
    </row>
    <row r="10" spans="1:170" ht="19.5" customHeight="1" x14ac:dyDescent="0.15">
      <c r="A10" s="39"/>
      <c r="B10" s="39"/>
      <c r="C10" s="5"/>
      <c r="D10" s="10"/>
      <c r="E10" s="24" t="s">
        <v>23</v>
      </c>
      <c r="F10" s="93"/>
      <c r="G10" t="s">
        <v>24</v>
      </c>
      <c r="I10" s="22"/>
      <c r="J10" s="23"/>
      <c r="K10" s="23"/>
      <c r="L10" s="23"/>
      <c r="M10" s="23"/>
      <c r="N10" s="16"/>
      <c r="O10" s="16"/>
      <c r="P10" s="16"/>
      <c r="Q10" s="16"/>
      <c r="R10" s="16"/>
      <c r="S10" s="16"/>
      <c r="T10" s="16"/>
      <c r="U10" s="16"/>
      <c r="V10" s="16"/>
      <c r="W10" s="16"/>
    </row>
    <row r="11" spans="1:170" ht="15" customHeight="1" thickBot="1" x14ac:dyDescent="0.2">
      <c r="A11" s="39"/>
      <c r="B11" s="39"/>
      <c r="C11" s="5"/>
      <c r="D11" s="10"/>
      <c r="E11" s="16"/>
      <c r="I11" s="22"/>
      <c r="J11" s="23"/>
      <c r="K11" s="23"/>
      <c r="L11" s="23"/>
      <c r="M11" s="23"/>
      <c r="N11" s="16"/>
      <c r="O11" s="16"/>
      <c r="P11" s="16"/>
      <c r="Q11" s="16"/>
      <c r="R11" s="16"/>
      <c r="S11" s="16"/>
      <c r="T11" s="16"/>
      <c r="U11" s="16"/>
      <c r="V11" s="16"/>
      <c r="W11" s="16"/>
    </row>
    <row r="12" spans="1:170" ht="15" customHeight="1" x14ac:dyDescent="0.15">
      <c r="A12" s="39"/>
      <c r="B12" s="39"/>
      <c r="C12" s="114" t="s">
        <v>17</v>
      </c>
      <c r="D12" s="116" t="s">
        <v>7</v>
      </c>
      <c r="E12" s="146" t="s">
        <v>10</v>
      </c>
      <c r="F12" s="96" t="s">
        <v>101</v>
      </c>
      <c r="G12" s="97"/>
      <c r="H12" s="98" t="s">
        <v>25</v>
      </c>
      <c r="I12" s="106"/>
      <c r="J12" s="98" t="s">
        <v>38</v>
      </c>
      <c r="K12" s="99"/>
      <c r="L12" s="98" t="s">
        <v>39</v>
      </c>
      <c r="M12" s="99"/>
      <c r="N12" s="96" t="s">
        <v>102</v>
      </c>
      <c r="O12" s="97"/>
      <c r="P12" s="98" t="s">
        <v>4</v>
      </c>
      <c r="Q12" s="99"/>
      <c r="R12" s="5"/>
      <c r="S12" s="5"/>
      <c r="T12" s="5"/>
      <c r="U12" s="5"/>
      <c r="V12" s="5"/>
      <c r="W12" s="5"/>
      <c r="Y12" s="92" t="str">
        <f>IF(COUNTA(D14:D21)&lt;F9,"人数分入力してください",IF(COUNTIF(Y14:Y21,"←OK")&lt;F9,"メッセージも参考に入力してください",IF(AND(COUNTIF(Y14:Y21,"←OK")=F9,COUNTIF(Y14:Y21,"←OK")&gt;0),"提出ＯＫ","メッセージ等をご確認ください")))</f>
        <v>メッセージも参考に入力してください</v>
      </c>
      <c r="Z12" s="92"/>
      <c r="AA12" s="41"/>
    </row>
    <row r="13" spans="1:170" ht="15" customHeight="1" thickBot="1" x14ac:dyDescent="0.2">
      <c r="A13" s="39"/>
      <c r="B13" s="39"/>
      <c r="C13" s="115"/>
      <c r="D13" s="117"/>
      <c r="E13" s="147"/>
      <c r="F13" s="3" t="s">
        <v>0</v>
      </c>
      <c r="G13" s="2" t="s">
        <v>1</v>
      </c>
      <c r="H13" s="1" t="s">
        <v>0</v>
      </c>
      <c r="I13" s="4" t="s">
        <v>2</v>
      </c>
      <c r="J13" s="3" t="s">
        <v>26</v>
      </c>
      <c r="K13" s="2" t="s">
        <v>27</v>
      </c>
      <c r="L13" s="3" t="s">
        <v>26</v>
      </c>
      <c r="M13" s="2" t="s">
        <v>27</v>
      </c>
      <c r="N13" s="3" t="s">
        <v>0</v>
      </c>
      <c r="O13" s="2" t="s">
        <v>1</v>
      </c>
      <c r="P13" s="100"/>
      <c r="Q13" s="101"/>
      <c r="R13" s="5"/>
      <c r="S13" s="5"/>
      <c r="T13" s="5"/>
      <c r="U13" s="5"/>
      <c r="V13" s="5"/>
      <c r="W13" s="5"/>
      <c r="Y13" s="92"/>
      <c r="Z13" s="92"/>
      <c r="AA13" s="41"/>
    </row>
    <row r="14" spans="1:170" ht="43.5" customHeight="1" x14ac:dyDescent="0.15">
      <c r="A14" s="39"/>
      <c r="B14" s="39"/>
      <c r="C14" s="26">
        <v>1</v>
      </c>
      <c r="D14" s="78">
        <f>E5</f>
        <v>0</v>
      </c>
      <c r="E14" s="79">
        <f>K6</f>
        <v>0</v>
      </c>
      <c r="F14" s="11"/>
      <c r="G14" s="12"/>
      <c r="H14" s="13"/>
      <c r="I14" s="14"/>
      <c r="J14" s="11"/>
      <c r="K14" s="12"/>
      <c r="L14" s="11"/>
      <c r="M14" s="12"/>
      <c r="N14" s="11"/>
      <c r="O14" s="12"/>
      <c r="P14" s="137"/>
      <c r="Q14" s="138"/>
      <c r="R14" s="30">
        <f>IF(OR(COUNTA(F14:G14)=0,COUNTA(F14:G14)=2),0,1)</f>
        <v>0</v>
      </c>
      <c r="S14" s="30">
        <f>IF(OR(COUNTA(H14:I14)=0,COUNTA(H14:I14)=2),0,1)</f>
        <v>0</v>
      </c>
      <c r="T14" s="30">
        <f>IF(OR(COUNTA(J14:K14)=0,COUNTA(J14:K14)=2),0,1)</f>
        <v>0</v>
      </c>
      <c r="U14" s="30">
        <f>IF(OR(COUNTA(L14:M14)=0,COUNTA(L14:M14)=2),0,1)</f>
        <v>0</v>
      </c>
      <c r="V14" s="30">
        <f>IF(OR(COUNTA(N14:O14)=0,COUNTA(N14:O14)=2),0,1)</f>
        <v>0</v>
      </c>
      <c r="W14">
        <f>VALUE(R14&amp;S14&amp;T14&amp;U14&amp;V14)</f>
        <v>0</v>
      </c>
      <c r="X14" s="30">
        <f>SUM(R14:V14)</f>
        <v>0</v>
      </c>
      <c r="Y14" s="28" t="str">
        <f>IF(X14=4,VLOOKUP(W14,$W$32:$Y$36,3),VLOOKUP(X14,$X$28:$Y$31,2))</f>
        <v>①～⑤の5項目
すべて選択を</v>
      </c>
      <c r="Z14" s="40"/>
    </row>
    <row r="15" spans="1:170" ht="43.5" customHeight="1" x14ac:dyDescent="0.15">
      <c r="A15" s="39"/>
      <c r="B15" s="39"/>
      <c r="C15" s="26">
        <v>2</v>
      </c>
      <c r="D15" s="15"/>
      <c r="E15" s="31"/>
      <c r="F15" s="11"/>
      <c r="G15" s="12"/>
      <c r="H15" s="13"/>
      <c r="I15" s="14"/>
      <c r="J15" s="11"/>
      <c r="K15" s="12"/>
      <c r="L15" s="11"/>
      <c r="M15" s="12"/>
      <c r="N15" s="11"/>
      <c r="O15" s="12"/>
      <c r="P15" s="139"/>
      <c r="Q15" s="140"/>
      <c r="R15" s="30">
        <f t="shared" ref="R15:R21" si="8">IF(OR(COUNTA(F15:G15)=0,COUNTA(F15:G15)=2),0,1)</f>
        <v>0</v>
      </c>
      <c r="S15" s="30">
        <f t="shared" ref="S15:S21" si="9">IF(OR(COUNTA(H15:I15)=0,COUNTA(H15:I15)=2),0,1)</f>
        <v>0</v>
      </c>
      <c r="T15" s="30">
        <f t="shared" ref="T15:T21" si="10">IF(OR(COUNTA(J15:K15)=0,COUNTA(J15:K15)=2),0,1)</f>
        <v>0</v>
      </c>
      <c r="U15" s="30">
        <f t="shared" ref="U15:U21" si="11">IF(OR(COUNTA(L15:M15)=0,COUNTA(L15:M15)=2),0,1)</f>
        <v>0</v>
      </c>
      <c r="V15" s="30">
        <f t="shared" ref="V15:V21" si="12">IF(OR(COUNTA(N15:O15)=0,COUNTA(N15:O15)=2),0,1)</f>
        <v>0</v>
      </c>
      <c r="W15">
        <f t="shared" ref="W15:W21" si="13">VALUE(R15&amp;S15&amp;T15&amp;U15&amp;V15)</f>
        <v>0</v>
      </c>
      <c r="X15" s="30">
        <f t="shared" ref="X15:X21" si="14">SUM(R15:V15)</f>
        <v>0</v>
      </c>
      <c r="Y15" s="28" t="str">
        <f t="shared" ref="Y15:Y21" si="15">IF(AND($F$9&gt;=C15,D15=""),"氏名の入力を",IF(AND($F$9&lt;C15,D15=""),"",IF(AND($F$9&lt;C15,D15&lt;&gt;""),"申請人数超過です",IF(X15=4,VLOOKUP(W15,$W$32:$Y$36,3),VLOOKUP(X15,$X$28:$Y$31,2)))))</f>
        <v/>
      </c>
      <c r="Z15" s="40"/>
    </row>
    <row r="16" spans="1:170" ht="43.5" customHeight="1" x14ac:dyDescent="0.15">
      <c r="A16" s="39"/>
      <c r="B16" s="39"/>
      <c r="C16" s="26">
        <v>3</v>
      </c>
      <c r="D16" s="15"/>
      <c r="E16" s="31"/>
      <c r="F16" s="11"/>
      <c r="G16" s="12"/>
      <c r="H16" s="13"/>
      <c r="I16" s="14"/>
      <c r="J16" s="11"/>
      <c r="K16" s="12"/>
      <c r="L16" s="11"/>
      <c r="M16" s="12"/>
      <c r="N16" s="11"/>
      <c r="O16" s="12"/>
      <c r="P16" s="139"/>
      <c r="Q16" s="140"/>
      <c r="R16" s="30">
        <f t="shared" si="8"/>
        <v>0</v>
      </c>
      <c r="S16" s="30">
        <f t="shared" si="9"/>
        <v>0</v>
      </c>
      <c r="T16" s="30">
        <f t="shared" si="10"/>
        <v>0</v>
      </c>
      <c r="U16" s="30">
        <f t="shared" si="11"/>
        <v>0</v>
      </c>
      <c r="V16" s="30">
        <f t="shared" si="12"/>
        <v>0</v>
      </c>
      <c r="W16">
        <f t="shared" si="13"/>
        <v>0</v>
      </c>
      <c r="X16" s="30">
        <f t="shared" si="14"/>
        <v>0</v>
      </c>
      <c r="Y16" s="28" t="str">
        <f t="shared" si="15"/>
        <v/>
      </c>
      <c r="Z16" s="33"/>
    </row>
    <row r="17" spans="1:29" ht="43.5" customHeight="1" x14ac:dyDescent="0.15">
      <c r="A17" s="39"/>
      <c r="B17" s="39"/>
      <c r="C17" s="26">
        <v>4</v>
      </c>
      <c r="D17" s="15"/>
      <c r="E17" s="31"/>
      <c r="F17" s="11"/>
      <c r="G17" s="12"/>
      <c r="H17" s="13"/>
      <c r="I17" s="14"/>
      <c r="J17" s="11"/>
      <c r="K17" s="12"/>
      <c r="L17" s="11"/>
      <c r="M17" s="12"/>
      <c r="N17" s="11"/>
      <c r="O17" s="12"/>
      <c r="P17" s="139"/>
      <c r="Q17" s="140"/>
      <c r="R17" s="30">
        <f t="shared" si="8"/>
        <v>0</v>
      </c>
      <c r="S17" s="30">
        <f t="shared" si="9"/>
        <v>0</v>
      </c>
      <c r="T17" s="30">
        <f t="shared" si="10"/>
        <v>0</v>
      </c>
      <c r="U17" s="30">
        <f t="shared" si="11"/>
        <v>0</v>
      </c>
      <c r="V17" s="30">
        <f t="shared" si="12"/>
        <v>0</v>
      </c>
      <c r="W17">
        <f t="shared" si="13"/>
        <v>0</v>
      </c>
      <c r="X17" s="30">
        <f t="shared" si="14"/>
        <v>0</v>
      </c>
      <c r="Y17" s="28" t="str">
        <f t="shared" si="15"/>
        <v/>
      </c>
    </row>
    <row r="18" spans="1:29" ht="43.5" customHeight="1" x14ac:dyDescent="0.15">
      <c r="A18" s="39"/>
      <c r="B18" s="39"/>
      <c r="C18" s="26">
        <v>5</v>
      </c>
      <c r="D18" s="15"/>
      <c r="E18" s="31"/>
      <c r="F18" s="11"/>
      <c r="G18" s="12"/>
      <c r="H18" s="13"/>
      <c r="I18" s="14"/>
      <c r="J18" s="11"/>
      <c r="K18" s="12"/>
      <c r="L18" s="11"/>
      <c r="M18" s="12"/>
      <c r="N18" s="11"/>
      <c r="O18" s="12"/>
      <c r="P18" s="139"/>
      <c r="Q18" s="140"/>
      <c r="R18" s="30">
        <f t="shared" si="8"/>
        <v>0</v>
      </c>
      <c r="S18" s="30">
        <f t="shared" si="9"/>
        <v>0</v>
      </c>
      <c r="T18" s="30">
        <f t="shared" si="10"/>
        <v>0</v>
      </c>
      <c r="U18" s="30">
        <f t="shared" si="11"/>
        <v>0</v>
      </c>
      <c r="V18" s="30">
        <f t="shared" si="12"/>
        <v>0</v>
      </c>
      <c r="W18">
        <f t="shared" si="13"/>
        <v>0</v>
      </c>
      <c r="X18" s="30">
        <f t="shared" si="14"/>
        <v>0</v>
      </c>
      <c r="Y18" s="28" t="str">
        <f t="shared" si="15"/>
        <v/>
      </c>
    </row>
    <row r="19" spans="1:29" ht="43.5" customHeight="1" x14ac:dyDescent="0.15">
      <c r="A19" s="39"/>
      <c r="B19" s="39"/>
      <c r="C19" s="26">
        <v>6</v>
      </c>
      <c r="D19" s="15"/>
      <c r="E19" s="31"/>
      <c r="F19" s="11"/>
      <c r="G19" s="12"/>
      <c r="H19" s="13"/>
      <c r="I19" s="14"/>
      <c r="J19" s="11"/>
      <c r="K19" s="12"/>
      <c r="L19" s="11"/>
      <c r="M19" s="12"/>
      <c r="N19" s="11"/>
      <c r="O19" s="12"/>
      <c r="P19" s="139"/>
      <c r="Q19" s="140"/>
      <c r="R19" s="30">
        <f t="shared" si="8"/>
        <v>0</v>
      </c>
      <c r="S19" s="30">
        <f t="shared" si="9"/>
        <v>0</v>
      </c>
      <c r="T19" s="30">
        <f t="shared" si="10"/>
        <v>0</v>
      </c>
      <c r="U19" s="30">
        <f t="shared" si="11"/>
        <v>0</v>
      </c>
      <c r="V19" s="30">
        <f t="shared" si="12"/>
        <v>0</v>
      </c>
      <c r="W19">
        <f t="shared" si="13"/>
        <v>0</v>
      </c>
      <c r="X19" s="30">
        <f t="shared" si="14"/>
        <v>0</v>
      </c>
      <c r="Y19" s="28" t="str">
        <f t="shared" si="15"/>
        <v/>
      </c>
    </row>
    <row r="20" spans="1:29" ht="43.5" customHeight="1" x14ac:dyDescent="0.15">
      <c r="A20" s="39"/>
      <c r="B20" s="39"/>
      <c r="C20" s="26">
        <v>7</v>
      </c>
      <c r="D20" s="15"/>
      <c r="E20" s="31"/>
      <c r="F20" s="11"/>
      <c r="G20" s="12"/>
      <c r="H20" s="13"/>
      <c r="I20" s="14"/>
      <c r="J20" s="11"/>
      <c r="K20" s="12"/>
      <c r="L20" s="11"/>
      <c r="M20" s="12"/>
      <c r="N20" s="11"/>
      <c r="O20" s="12"/>
      <c r="P20" s="139"/>
      <c r="Q20" s="140"/>
      <c r="R20" s="30">
        <f t="shared" si="8"/>
        <v>0</v>
      </c>
      <c r="S20" s="30">
        <f t="shared" si="9"/>
        <v>0</v>
      </c>
      <c r="T20" s="30">
        <f t="shared" si="10"/>
        <v>0</v>
      </c>
      <c r="U20" s="30">
        <f t="shared" si="11"/>
        <v>0</v>
      </c>
      <c r="V20" s="30">
        <f t="shared" si="12"/>
        <v>0</v>
      </c>
      <c r="W20">
        <f t="shared" si="13"/>
        <v>0</v>
      </c>
      <c r="X20" s="30">
        <f t="shared" si="14"/>
        <v>0</v>
      </c>
      <c r="Y20" s="28" t="str">
        <f t="shared" si="15"/>
        <v/>
      </c>
    </row>
    <row r="21" spans="1:29" ht="43.5" customHeight="1" thickBot="1" x14ac:dyDescent="0.2">
      <c r="A21" s="141" t="s">
        <v>34</v>
      </c>
      <c r="B21" s="142"/>
      <c r="C21" s="27">
        <v>8</v>
      </c>
      <c r="D21" s="17"/>
      <c r="E21" s="32"/>
      <c r="F21" s="18"/>
      <c r="G21" s="19"/>
      <c r="H21" s="20"/>
      <c r="I21" s="21"/>
      <c r="J21" s="18"/>
      <c r="K21" s="19"/>
      <c r="L21" s="18"/>
      <c r="M21" s="19"/>
      <c r="N21" s="18"/>
      <c r="O21" s="19"/>
      <c r="P21" s="143"/>
      <c r="Q21" s="144"/>
      <c r="R21" s="30">
        <f t="shared" si="8"/>
        <v>0</v>
      </c>
      <c r="S21" s="30">
        <f t="shared" si="9"/>
        <v>0</v>
      </c>
      <c r="T21" s="30">
        <f t="shared" si="10"/>
        <v>0</v>
      </c>
      <c r="U21" s="30">
        <f t="shared" si="11"/>
        <v>0</v>
      </c>
      <c r="V21" s="30">
        <f t="shared" si="12"/>
        <v>0</v>
      </c>
      <c r="W21">
        <f t="shared" si="13"/>
        <v>0</v>
      </c>
      <c r="X21" s="30">
        <f t="shared" si="14"/>
        <v>0</v>
      </c>
      <c r="Y21" s="28" t="str">
        <f t="shared" si="15"/>
        <v/>
      </c>
    </row>
    <row r="22" spans="1:29" ht="9.75" customHeight="1" x14ac:dyDescent="0.15">
      <c r="A22" s="142"/>
      <c r="B22" s="142"/>
      <c r="C22" s="34"/>
      <c r="D22" s="34"/>
      <c r="E22" s="34"/>
      <c r="F22" s="34"/>
      <c r="G22" s="34"/>
      <c r="H22" s="34"/>
      <c r="I22" s="34"/>
      <c r="J22" s="35">
        <f>COUNTA(J14:J21)</f>
        <v>0</v>
      </c>
      <c r="K22" s="35"/>
      <c r="L22" s="35">
        <f>COUNTA(L14:L21)</f>
        <v>0</v>
      </c>
      <c r="M22" s="34"/>
      <c r="N22" s="34"/>
      <c r="O22" s="34"/>
      <c r="P22" s="34"/>
      <c r="Q22" s="34"/>
    </row>
    <row r="23" spans="1:29" ht="64.5" customHeight="1" thickBot="1" x14ac:dyDescent="0.2">
      <c r="A23" s="36">
        <v>12</v>
      </c>
      <c r="B23" s="39" t="s">
        <v>19</v>
      </c>
      <c r="C23" s="145" t="str">
        <f>DBCS(A23)&amp;"月"&amp;DBCS(A24)&amp;"日（"&amp;A25&amp;"）までに
滋賀県実行委員会へメール添付で申請すること"</f>
        <v>１２月７日（木）までに
滋賀県実行委員会へメール添付で申請すること</v>
      </c>
      <c r="D23" s="145"/>
      <c r="E23" s="145"/>
      <c r="F23" s="145"/>
      <c r="G23" s="145"/>
      <c r="H23" s="145"/>
      <c r="I23" s="145"/>
      <c r="J23" s="145"/>
      <c r="K23" s="145"/>
      <c r="Y23" s="131"/>
      <c r="Z23" s="131"/>
      <c r="AA23" s="131"/>
      <c r="AB23" s="131"/>
      <c r="AC23" s="131"/>
    </row>
    <row r="24" spans="1:29" ht="42.75" thickBot="1" x14ac:dyDescent="0.2">
      <c r="A24" s="36">
        <v>7</v>
      </c>
      <c r="B24" s="39" t="s">
        <v>20</v>
      </c>
      <c r="C24" s="132" t="s">
        <v>3</v>
      </c>
      <c r="D24" s="133"/>
      <c r="E24" s="133"/>
      <c r="F24" s="133"/>
      <c r="G24" s="133"/>
      <c r="H24" s="133"/>
      <c r="I24" s="133"/>
      <c r="J24" s="133"/>
      <c r="K24" s="133"/>
      <c r="L24" s="133"/>
      <c r="M24" s="133"/>
      <c r="N24" s="133"/>
      <c r="O24" s="134"/>
    </row>
    <row r="25" spans="1:29" x14ac:dyDescent="0.15">
      <c r="A25" s="37" t="s">
        <v>108</v>
      </c>
      <c r="B25" s="39" t="s">
        <v>22</v>
      </c>
    </row>
    <row r="26" spans="1:29" x14ac:dyDescent="0.15">
      <c r="A26" s="39"/>
      <c r="B26" s="39"/>
    </row>
    <row r="27" spans="1:29" ht="201" customHeight="1" x14ac:dyDescent="0.15">
      <c r="A27" s="135" t="s">
        <v>35</v>
      </c>
      <c r="B27" s="136"/>
    </row>
    <row r="28" spans="1:29" ht="27" hidden="1" x14ac:dyDescent="0.15">
      <c r="A28">
        <f ca="1">MONTH(TODAY())</f>
        <v>9</v>
      </c>
      <c r="X28">
        <v>0</v>
      </c>
      <c r="Y28" s="22" t="s">
        <v>37</v>
      </c>
    </row>
    <row r="29" spans="1:29" ht="27" hidden="1" x14ac:dyDescent="0.15">
      <c r="A29">
        <f ca="1">DAY(TODAY())</f>
        <v>14</v>
      </c>
      <c r="X29">
        <v>3</v>
      </c>
      <c r="Y29" s="22" t="s">
        <v>36</v>
      </c>
    </row>
    <row r="30" spans="1:29" hidden="1" x14ac:dyDescent="0.15">
      <c r="A30">
        <f ca="1">IF(LEN(A29)=1,"0"&amp;A29,A29)</f>
        <v>14</v>
      </c>
      <c r="X30">
        <v>5</v>
      </c>
      <c r="Y30" t="s">
        <v>33</v>
      </c>
    </row>
    <row r="31" spans="1:29" hidden="1" x14ac:dyDescent="0.15"/>
    <row r="32" spans="1:29" hidden="1" x14ac:dyDescent="0.15">
      <c r="W32" s="127">
        <v>1111</v>
      </c>
      <c r="X32" s="127"/>
      <c r="Y32" t="s">
        <v>28</v>
      </c>
    </row>
    <row r="33" spans="23:25" hidden="1" x14ac:dyDescent="0.15">
      <c r="W33" s="127">
        <v>10111</v>
      </c>
      <c r="X33" s="127"/>
      <c r="Y33" t="s">
        <v>29</v>
      </c>
    </row>
    <row r="34" spans="23:25" hidden="1" x14ac:dyDescent="0.15">
      <c r="W34" s="127">
        <v>11011</v>
      </c>
      <c r="X34" s="127"/>
      <c r="Y34" t="s">
        <v>30</v>
      </c>
    </row>
    <row r="35" spans="23:25" hidden="1" x14ac:dyDescent="0.15">
      <c r="W35" s="127">
        <v>11101</v>
      </c>
      <c r="X35" s="127"/>
      <c r="Y35" t="s">
        <v>31</v>
      </c>
    </row>
    <row r="36" spans="23:25" hidden="1" x14ac:dyDescent="0.15">
      <c r="W36" s="127">
        <v>11110</v>
      </c>
      <c r="X36" s="127"/>
      <c r="Y36" t="s">
        <v>32</v>
      </c>
    </row>
  </sheetData>
  <sheetProtection formatCells="0" formatColumns="0" formatRows="0"/>
  <mergeCells count="61">
    <mergeCell ref="W35:X35"/>
    <mergeCell ref="W36:X36"/>
    <mergeCell ref="W34:X34"/>
    <mergeCell ref="C23:K23"/>
    <mergeCell ref="J12:K12"/>
    <mergeCell ref="E12:E13"/>
    <mergeCell ref="Y23:AC23"/>
    <mergeCell ref="C24:O24"/>
    <mergeCell ref="W33:X33"/>
    <mergeCell ref="A27:B27"/>
    <mergeCell ref="P14:Q14"/>
    <mergeCell ref="P15:Q15"/>
    <mergeCell ref="W32:X32"/>
    <mergeCell ref="A21:B22"/>
    <mergeCell ref="P21:Q21"/>
    <mergeCell ref="P16:Q16"/>
    <mergeCell ref="P17:Q17"/>
    <mergeCell ref="P18:Q18"/>
    <mergeCell ref="P19:Q19"/>
    <mergeCell ref="P20:Q20"/>
    <mergeCell ref="A1:B1"/>
    <mergeCell ref="A2:B3"/>
    <mergeCell ref="H12:I12"/>
    <mergeCell ref="L12:M12"/>
    <mergeCell ref="C1:Q1"/>
    <mergeCell ref="C5:D6"/>
    <mergeCell ref="E5:E6"/>
    <mergeCell ref="C12:C13"/>
    <mergeCell ref="D12:D13"/>
    <mergeCell ref="C8:D8"/>
    <mergeCell ref="A4:B4"/>
    <mergeCell ref="N5:Q6"/>
    <mergeCell ref="C4:D4"/>
    <mergeCell ref="J2:Q2"/>
    <mergeCell ref="J5:M5"/>
    <mergeCell ref="F4:M4"/>
    <mergeCell ref="I6:J6"/>
    <mergeCell ref="K6:M6"/>
    <mergeCell ref="G6:H6"/>
    <mergeCell ref="Y12:Z13"/>
    <mergeCell ref="F9:F10"/>
    <mergeCell ref="F7:G7"/>
    <mergeCell ref="H7:I7"/>
    <mergeCell ref="N7:Q7"/>
    <mergeCell ref="F12:G12"/>
    <mergeCell ref="P12:Q13"/>
    <mergeCell ref="N12:O12"/>
    <mergeCell ref="J8:M8"/>
    <mergeCell ref="N8:P8"/>
    <mergeCell ref="J7:M7"/>
    <mergeCell ref="F8:I8"/>
    <mergeCell ref="AN1:AZ1"/>
    <mergeCell ref="DA1:DM1"/>
    <mergeCell ref="DN1:DZ1"/>
    <mergeCell ref="N4:Q4"/>
    <mergeCell ref="G5:H5"/>
    <mergeCell ref="EA1:EM1"/>
    <mergeCell ref="BA1:BM1"/>
    <mergeCell ref="BN1:BZ1"/>
    <mergeCell ref="CA1:CM1"/>
    <mergeCell ref="CN1:CZ1"/>
  </mergeCells>
  <phoneticPr fontId="1"/>
  <conditionalFormatting sqref="D15:D21">
    <cfRule type="expression" dxfId="16" priority="24" stopIfTrue="1">
      <formula>AND($C15&lt;=$F$9,D15="")</formula>
    </cfRule>
  </conditionalFormatting>
  <conditionalFormatting sqref="E7:E8 F8:J8 N8 Q8 J5 C5:E6 G5:H6 K6">
    <cfRule type="containsBlanks" dxfId="15" priority="27" stopIfTrue="1">
      <formula>LEN(TRIM(C5))=0</formula>
    </cfRule>
  </conditionalFormatting>
  <conditionalFormatting sqref="E15:E21">
    <cfRule type="expression" dxfId="14" priority="8" stopIfTrue="1">
      <formula>AND($F$9&gt;=$C15,$E15="",$Z$14=FALSE)</formula>
    </cfRule>
  </conditionalFormatting>
  <conditionalFormatting sqref="E8:Q8">
    <cfRule type="expression" dxfId="13" priority="2" stopIfTrue="1">
      <formula>$E$7&lt;&gt;"協力できる"</formula>
    </cfRule>
  </conditionalFormatting>
  <conditionalFormatting sqref="F14:G21">
    <cfRule type="expression" dxfId="12" priority="13" stopIfTrue="1">
      <formula>AND($F$9&gt;=$C14,AND($F14="",$G14=""))</formula>
    </cfRule>
  </conditionalFormatting>
  <conditionalFormatting sqref="H7:I7">
    <cfRule type="expression" dxfId="11" priority="16" stopIfTrue="1">
      <formula>AND($E$7="協力できる",$H$7="")</formula>
    </cfRule>
  </conditionalFormatting>
  <conditionalFormatting sqref="H14:I21">
    <cfRule type="expression" dxfId="10" priority="14" stopIfTrue="1">
      <formula>AND($F$9&gt;=$C14,AND($H14="",$I14=""))</formula>
    </cfRule>
  </conditionalFormatting>
  <conditionalFormatting sqref="J14:K21">
    <cfRule type="expression" dxfId="9" priority="12" stopIfTrue="1">
      <formula>AND($F$9&gt;=$C14,AND($J14="",$K14=""))</formula>
    </cfRule>
  </conditionalFormatting>
  <conditionalFormatting sqref="J8:Q8">
    <cfRule type="expression" dxfId="8" priority="1" stopIfTrue="1">
      <formula>$Q$8="入力完了"</formula>
    </cfRule>
  </conditionalFormatting>
  <conditionalFormatting sqref="L14:M21">
    <cfRule type="expression" dxfId="7" priority="11" stopIfTrue="1">
      <formula>AND($F$9&gt;=$C14,AND($L14="",$M14=""))</formula>
    </cfRule>
  </conditionalFormatting>
  <conditionalFormatting sqref="N5">
    <cfRule type="notContainsBlanks" dxfId="6" priority="20" stopIfTrue="1">
      <formula>LEN(TRIM(N5))&gt;0</formula>
    </cfRule>
  </conditionalFormatting>
  <conditionalFormatting sqref="N14:O21">
    <cfRule type="expression" dxfId="5" priority="10" stopIfTrue="1">
      <formula>AND($F$9&gt;=$C14,AND($N14="",$O14=""))</formula>
    </cfRule>
  </conditionalFormatting>
  <conditionalFormatting sqref="P14:Q21">
    <cfRule type="expression" dxfId="4" priority="4" stopIfTrue="1">
      <formula>AND($P14="",$Z$15=TRUE)</formula>
    </cfRule>
    <cfRule type="expression" dxfId="3" priority="5" stopIfTrue="1">
      <formula>AND($F$9&gt;=$C$14,$P14&lt;&gt;"")</formula>
    </cfRule>
    <cfRule type="expression" dxfId="2" priority="9" stopIfTrue="1">
      <formula>AND($F$9&gt;=$C14,$P14="")</formula>
    </cfRule>
  </conditionalFormatting>
  <dataValidations count="19">
    <dataValidation imeMode="hiragana" allowBlank="1" showInputMessage="1" showErrorMessage="1" sqref="E5:E6 P14:P21" xr:uid="{00000000-0002-0000-0000-000000000000}"/>
    <dataValidation type="list" allowBlank="1" showInputMessage="1" showErrorMessage="1" promptTitle="競技取材" prompt="選択した方に「●」を表示してください" sqref="H14:I21" xr:uid="{00000000-0002-0000-0000-000001000000}">
      <formula1>"●"</formula1>
    </dataValidation>
    <dataValidation type="list" allowBlank="1" showInputMessage="1" showErrorMessage="1" sqref="E7" xr:uid="{00000000-0002-0000-0000-000002000000}">
      <formula1>"協力できる,協力できない"</formula1>
    </dataValidation>
    <dataValidation imeMode="halfAlpha" allowBlank="1" showInputMessage="1" showErrorMessage="1" sqref="G5:H6" xr:uid="{00000000-0002-0000-0000-000003000000}"/>
    <dataValidation imeMode="hiragana" allowBlank="1" showInputMessage="1" showErrorMessage="1" prompt="許可書に印字される社名になります" sqref="C5:D6" xr:uid="{00000000-0002-0000-0000-000004000000}"/>
    <dataValidation imeMode="halfAlpha" allowBlank="1" showInputMessage="1" showErrorMessage="1" promptTitle="当日連絡先" prompt="事務局から個別に直接連絡したい場合のみ使用します(任意)" sqref="E15:E21" xr:uid="{00000000-0002-0000-0000-000005000000}"/>
    <dataValidation imeMode="hiragana" allowBlank="1" showInputMessage="1" showErrorMessage="1" promptTitle="取材者氏名" prompt="姓と名の間は空けたとしても「半角」までにしてください" sqref="D14" xr:uid="{00000000-0002-0000-0000-000008000000}"/>
    <dataValidation imeMode="halfAlpha" allowBlank="1" showInputMessage="1" showErrorMessage="1" promptTitle="当日連絡先" prompt="必ず連絡がつくものをお願いします。" sqref="K6:M6" xr:uid="{00000000-0002-0000-0000-000009000000}"/>
    <dataValidation imeMode="hiragana" allowBlank="1" showInputMessage="1" showErrorMessage="1" promptTitle="取材者氏名" prompt="姓名間を空ける場合でも「半角」までにしてください" sqref="D15:D21" xr:uid="{00000000-0002-0000-0000-00000A000000}"/>
    <dataValidation type="whole" imeMode="disabled" allowBlank="1" showInputMessage="1" showErrorMessage="1" error="取材者総数は8人まででお願いします。それ以上の場合はまず事務局へお問い合わせください" promptTitle="取材者総数" prompt="取材責任者も含めての人数で申請してください_x000a_その上で下の欄に全員分の項目入力お願いします" sqref="F9:F10" xr:uid="{00000000-0002-0000-0000-00000B000000}">
      <formula1>1</formula1>
      <formula2>8</formula2>
    </dataValidation>
    <dataValidation type="list" allowBlank="1" showInputMessage="1" showErrorMessage="1" promptTitle="開会式取材" prompt="選択した方に「●」で表示してください" sqref="F14:G21" xr:uid="{00000000-0002-0000-0000-00000C000000}">
      <formula1>"●"</formula1>
    </dataValidation>
    <dataValidation type="list" allowBlank="1" showInputMessage="1" showErrorMessage="1" promptTitle="報道控室使用" prompt="選択した方に「●」を表示してください" sqref="J14:K21" xr:uid="{00000000-0002-0000-0000-00000D000000}">
      <formula1>"●"</formula1>
    </dataValidation>
    <dataValidation type="list" allowBlank="1" showInputMessage="1" showErrorMessage="1" promptTitle="カメラ台使用" prompt="選択した方に「●」を表示してください" sqref="L14:M21" xr:uid="{00000000-0002-0000-0000-00000E000000}">
      <formula1>"●"</formula1>
    </dataValidation>
    <dataValidation type="list" allowBlank="1" showInputMessage="1" showErrorMessage="1" promptTitle="閉会式取材" prompt="選択した方に「●」を表示してください" sqref="N14:O21" xr:uid="{00000000-0002-0000-0000-00000F000000}">
      <formula1>"●"</formula1>
    </dataValidation>
    <dataValidation imeMode="halfAlpha" allowBlank="1" showInputMessage="1" showErrorMessage="1" promptTitle="郵便番号" prompt="000-0000の表記でお願いします" sqref="E8" xr:uid="{00000000-0002-0000-0000-000010000000}"/>
    <dataValidation imeMode="hiragana" allowBlank="1" showInputMessage="1" showErrorMessage="1" promptTitle="送付先" prompt="番地までの表記を入力してください" sqref="F8" xr:uid="{00000000-0002-0000-0000-000011000000}"/>
    <dataValidation imeMode="hiragana" allowBlank="1" showInputMessage="1" showErrorMessage="1" promptTitle="建物名、号室等" prompt="番地までの表記で郵便物が届かない場合入力してください" sqref="J8:M8" xr:uid="{00000000-0002-0000-0000-000012000000}"/>
    <dataValidation imeMode="hiragana" allowBlank="1" showInputMessage="1" showErrorMessage="1" promptTitle="担当部局等" prompt="貴社内の直接届けてもらいたい宛先があれば入力してください" sqref="N8:P8" xr:uid="{00000000-0002-0000-0000-000013000000}"/>
    <dataValidation type="list" allowBlank="1" showInputMessage="1" showErrorMessage="1" promptTitle="送付先入力完了？" prompt="送付先が入力完了で残りの黄色セルは入力不要であれば、リストから「入力完了」を選択してください" sqref="Q8" xr:uid="{00000000-0002-0000-0000-000014000000}">
      <formula1>"入力完了"</formula1>
    </dataValidation>
  </dataValidations>
  <pageMargins left="0.70866141732283472" right="0.70866141732283472" top="1.3385826771653544" bottom="0.74803149606299213" header="0.31496062992125984" footer="0.31496062992125984"/>
  <pageSetup paperSize="12"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58" r:id="rId4" name="Spinner 534">
              <controlPr defaultSize="0" print="0" autoPict="0">
                <anchor moveWithCells="1">
                  <from>
                    <xdr:col>5</xdr:col>
                    <xdr:colOff>28575</xdr:colOff>
                    <xdr:row>8</xdr:row>
                    <xdr:rowOff>0</xdr:rowOff>
                  </from>
                  <to>
                    <xdr:col>5</xdr:col>
                    <xdr:colOff>238125</xdr:colOff>
                    <xdr:row>10</xdr:row>
                    <xdr:rowOff>0</xdr:rowOff>
                  </to>
                </anchor>
              </controlPr>
            </control>
          </mc:Choice>
        </mc:AlternateContent>
        <mc:AlternateContent xmlns:mc="http://schemas.openxmlformats.org/markup-compatibility/2006">
          <mc:Choice Requires="x14">
            <control shapeId="1559" r:id="rId5" name="Spinner 535">
              <controlPr defaultSize="0" autoPict="0">
                <anchor moveWithCells="1" sizeWithCells="1">
                  <from>
                    <xdr:col>0</xdr:col>
                    <xdr:colOff>19050</xdr:colOff>
                    <xdr:row>1</xdr:row>
                    <xdr:rowOff>19050</xdr:rowOff>
                  </from>
                  <to>
                    <xdr:col>0</xdr:col>
                    <xdr:colOff>190500</xdr:colOff>
                    <xdr:row>2</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M34"/>
  <sheetViews>
    <sheetView view="pageBreakPreview" zoomScaleNormal="100" zoomScaleSheetLayoutView="100" workbookViewId="0">
      <selection activeCell="A5" sqref="A5:K5"/>
    </sheetView>
  </sheetViews>
  <sheetFormatPr defaultRowHeight="13.5" x14ac:dyDescent="0.15"/>
  <cols>
    <col min="1" max="1" width="4" customWidth="1"/>
    <col min="2" max="2" width="3.125" customWidth="1"/>
    <col min="3" max="3" width="8.5" customWidth="1"/>
    <col min="4" max="4" width="3.625" customWidth="1"/>
    <col min="5" max="5" width="3.5" customWidth="1"/>
    <col min="10" max="10" width="14" customWidth="1"/>
    <col min="11" max="11" width="12.625" customWidth="1"/>
    <col min="12" max="12" width="3" customWidth="1"/>
  </cols>
  <sheetData>
    <row r="2" spans="1:13" ht="21" x14ac:dyDescent="0.15">
      <c r="A2" s="151" t="s">
        <v>47</v>
      </c>
      <c r="B2" s="151"/>
      <c r="C2" s="151"/>
      <c r="D2" s="151"/>
      <c r="E2" s="151"/>
      <c r="F2" s="151"/>
      <c r="G2" s="151"/>
      <c r="H2" s="151"/>
      <c r="I2" s="151"/>
      <c r="J2" s="151"/>
      <c r="K2" s="151"/>
      <c r="M2" s="76" t="s">
        <v>105</v>
      </c>
    </row>
    <row r="3" spans="1:13" x14ac:dyDescent="0.15">
      <c r="A3" s="152"/>
      <c r="B3" s="152"/>
      <c r="C3" s="152"/>
      <c r="D3" s="152"/>
      <c r="E3" s="152"/>
      <c r="F3" s="152"/>
      <c r="G3" s="152"/>
      <c r="H3" s="152"/>
      <c r="I3" s="152"/>
      <c r="J3" s="152"/>
      <c r="K3" s="152"/>
    </row>
    <row r="4" spans="1:13" ht="22.9" customHeight="1" x14ac:dyDescent="0.15">
      <c r="A4" s="48" t="s">
        <v>48</v>
      </c>
      <c r="J4" s="127">
        <f>実委申請書!C5</f>
        <v>0</v>
      </c>
      <c r="K4" s="127"/>
    </row>
    <row r="5" spans="1:13" ht="54" customHeight="1" x14ac:dyDescent="0.15">
      <c r="A5" s="153" t="s">
        <v>49</v>
      </c>
      <c r="B5" s="153"/>
      <c r="C5" s="153"/>
      <c r="D5" s="153"/>
      <c r="E5" s="153"/>
      <c r="F5" s="153"/>
      <c r="G5" s="153"/>
      <c r="H5" s="153"/>
      <c r="I5" s="153"/>
      <c r="J5" s="153"/>
      <c r="K5" s="153"/>
    </row>
    <row r="6" spans="1:13" ht="18.600000000000001" customHeight="1" x14ac:dyDescent="0.15">
      <c r="B6" t="s">
        <v>50</v>
      </c>
    </row>
    <row r="7" spans="1:13" ht="18.600000000000001" customHeight="1" x14ac:dyDescent="0.15">
      <c r="C7" s="154" t="s">
        <v>51</v>
      </c>
      <c r="D7" s="154"/>
      <c r="E7" s="154"/>
      <c r="F7" s="154"/>
      <c r="G7" s="154"/>
      <c r="H7" s="154"/>
      <c r="I7" s="154"/>
      <c r="J7" s="154"/>
      <c r="K7" s="155" t="s">
        <v>52</v>
      </c>
    </row>
    <row r="8" spans="1:13" ht="18.600000000000001" customHeight="1" x14ac:dyDescent="0.15">
      <c r="C8" s="150" t="s">
        <v>53</v>
      </c>
      <c r="D8" s="150"/>
      <c r="E8" s="150"/>
      <c r="F8" s="150"/>
      <c r="G8" s="150"/>
      <c r="H8" s="150"/>
      <c r="I8" s="150"/>
      <c r="J8" s="150"/>
      <c r="K8" s="155"/>
    </row>
    <row r="9" spans="1:13" ht="18.600000000000001" customHeight="1" x14ac:dyDescent="0.15">
      <c r="C9" s="150" t="s">
        <v>54</v>
      </c>
      <c r="D9" s="150"/>
      <c r="E9" s="150"/>
      <c r="F9" s="150"/>
      <c r="G9" s="150"/>
      <c r="H9" s="150"/>
      <c r="I9" s="150"/>
      <c r="J9" s="150"/>
      <c r="K9" s="127" t="s">
        <v>55</v>
      </c>
    </row>
    <row r="10" spans="1:13" ht="38.450000000000003" customHeight="1" x14ac:dyDescent="0.15">
      <c r="C10" s="150" t="s">
        <v>56</v>
      </c>
      <c r="D10" s="150"/>
      <c r="E10" s="150"/>
      <c r="F10" s="150"/>
      <c r="G10" s="150"/>
      <c r="H10" s="150"/>
      <c r="I10" s="150"/>
      <c r="J10" s="50"/>
      <c r="K10" s="127"/>
    </row>
    <row r="11" spans="1:13" ht="18.600000000000001" customHeight="1" x14ac:dyDescent="0.15"/>
    <row r="12" spans="1:13" ht="18.600000000000001" customHeight="1" x14ac:dyDescent="0.15">
      <c r="B12" t="s">
        <v>57</v>
      </c>
    </row>
    <row r="13" spans="1:13" ht="18.600000000000001" customHeight="1" x14ac:dyDescent="0.15">
      <c r="C13" t="s">
        <v>58</v>
      </c>
      <c r="D13" s="149"/>
      <c r="E13" s="149"/>
      <c r="F13" s="149"/>
      <c r="G13" s="149"/>
      <c r="H13" t="s">
        <v>59</v>
      </c>
      <c r="I13" s="10" t="s">
        <v>60</v>
      </c>
      <c r="K13" t="s">
        <v>61</v>
      </c>
    </row>
    <row r="14" spans="1:13" ht="18.600000000000001" customHeight="1" x14ac:dyDescent="0.15">
      <c r="C14" t="s">
        <v>62</v>
      </c>
      <c r="D14" s="149"/>
      <c r="E14" s="149"/>
      <c r="F14" s="149"/>
      <c r="G14" s="149"/>
      <c r="H14" s="149"/>
      <c r="I14" s="149"/>
      <c r="J14" t="s">
        <v>59</v>
      </c>
    </row>
    <row r="15" spans="1:13" ht="18.600000000000001" customHeight="1" x14ac:dyDescent="0.15">
      <c r="C15" s="148" t="s">
        <v>63</v>
      </c>
      <c r="D15" s="148"/>
      <c r="E15" s="149"/>
      <c r="F15" s="149"/>
      <c r="G15" s="149"/>
      <c r="H15" t="s">
        <v>59</v>
      </c>
    </row>
    <row r="16" spans="1:13" ht="18.600000000000001" customHeight="1" x14ac:dyDescent="0.15"/>
    <row r="17" spans="1:11" ht="18.600000000000001" customHeight="1" x14ac:dyDescent="0.15">
      <c r="B17" s="148" t="s">
        <v>64</v>
      </c>
      <c r="C17" s="148"/>
      <c r="D17" s="148"/>
      <c r="E17" s="148"/>
      <c r="G17" t="s">
        <v>65</v>
      </c>
    </row>
    <row r="18" spans="1:11" ht="18.600000000000001" customHeight="1" x14ac:dyDescent="0.15"/>
    <row r="19" spans="1:11" ht="18.600000000000001" customHeight="1" x14ac:dyDescent="0.15">
      <c r="B19" t="s">
        <v>66</v>
      </c>
    </row>
    <row r="20" spans="1:11" ht="18.600000000000001" customHeight="1" x14ac:dyDescent="0.15">
      <c r="C20" t="s">
        <v>67</v>
      </c>
      <c r="I20" t="s">
        <v>68</v>
      </c>
    </row>
    <row r="21" spans="1:11" ht="18.600000000000001" customHeight="1" x14ac:dyDescent="0.15">
      <c r="C21" t="s">
        <v>69</v>
      </c>
      <c r="I21" t="s">
        <v>68</v>
      </c>
    </row>
    <row r="22" spans="1:11" ht="18.600000000000001" customHeight="1" x14ac:dyDescent="0.15">
      <c r="C22" t="s">
        <v>70</v>
      </c>
      <c r="I22" t="s">
        <v>68</v>
      </c>
    </row>
    <row r="23" spans="1:11" ht="18.600000000000001" customHeight="1" x14ac:dyDescent="0.15">
      <c r="C23" t="s">
        <v>71</v>
      </c>
      <c r="I23" t="s">
        <v>68</v>
      </c>
    </row>
    <row r="24" spans="1:11" ht="18.600000000000001" customHeight="1" x14ac:dyDescent="0.15">
      <c r="C24" t="s">
        <v>72</v>
      </c>
      <c r="I24" t="s">
        <v>68</v>
      </c>
    </row>
    <row r="25" spans="1:11" ht="18.600000000000001" customHeight="1" x14ac:dyDescent="0.15"/>
    <row r="26" spans="1:11" ht="18.600000000000001" customHeight="1" x14ac:dyDescent="0.15">
      <c r="A26" t="s">
        <v>73</v>
      </c>
    </row>
    <row r="27" spans="1:11" ht="18.600000000000001" customHeight="1" x14ac:dyDescent="0.15">
      <c r="B27" s="131" t="s">
        <v>74</v>
      </c>
      <c r="C27" s="131"/>
      <c r="D27" s="131"/>
      <c r="E27" s="131"/>
      <c r="F27" s="131"/>
      <c r="G27" s="131"/>
      <c r="H27" s="131"/>
      <c r="I27" s="131"/>
      <c r="J27" s="131"/>
      <c r="K27" s="131"/>
    </row>
    <row r="28" spans="1:11" ht="18.600000000000001" customHeight="1" x14ac:dyDescent="0.15">
      <c r="B28" s="131" t="s">
        <v>75</v>
      </c>
      <c r="C28" s="131"/>
      <c r="D28" s="131"/>
      <c r="E28" s="131"/>
      <c r="F28" s="131"/>
      <c r="G28" s="131"/>
      <c r="H28" s="131"/>
      <c r="I28" s="131"/>
      <c r="J28" s="131"/>
      <c r="K28" s="131"/>
    </row>
    <row r="29" spans="1:11" ht="18.600000000000001" customHeight="1" x14ac:dyDescent="0.15">
      <c r="B29" s="131" t="s">
        <v>76</v>
      </c>
      <c r="C29" s="131"/>
      <c r="D29" s="131"/>
      <c r="E29" s="131"/>
      <c r="F29" s="131"/>
      <c r="G29" s="131"/>
      <c r="H29" s="131"/>
      <c r="I29" s="131"/>
      <c r="J29" s="131"/>
      <c r="K29" s="131"/>
    </row>
    <row r="30" spans="1:11" ht="37.9" customHeight="1" x14ac:dyDescent="0.15">
      <c r="B30" s="131" t="s">
        <v>77</v>
      </c>
      <c r="C30" s="131"/>
      <c r="D30" s="131"/>
      <c r="E30" s="131"/>
      <c r="F30" s="131"/>
      <c r="G30" s="131"/>
      <c r="H30" s="131"/>
      <c r="I30" s="131"/>
      <c r="J30" s="131"/>
      <c r="K30" s="131"/>
    </row>
    <row r="31" spans="1:11" ht="18.600000000000001" customHeight="1" x14ac:dyDescent="0.15">
      <c r="B31" s="131" t="s">
        <v>78</v>
      </c>
      <c r="C31" s="131"/>
      <c r="D31" s="131"/>
      <c r="E31" s="131"/>
      <c r="F31" s="131"/>
      <c r="G31" s="131"/>
      <c r="H31" s="131"/>
      <c r="I31" s="131"/>
      <c r="J31" s="131"/>
      <c r="K31" s="131"/>
    </row>
    <row r="32" spans="1:11" ht="18.600000000000001" customHeight="1" x14ac:dyDescent="0.15">
      <c r="B32" s="131" t="s">
        <v>79</v>
      </c>
      <c r="C32" s="131"/>
      <c r="D32" s="131"/>
      <c r="E32" s="131"/>
      <c r="F32" s="131"/>
      <c r="G32" s="131"/>
      <c r="H32" s="131"/>
      <c r="I32" s="131"/>
      <c r="J32" s="131"/>
      <c r="K32" s="131"/>
    </row>
    <row r="33" spans="2:11" ht="37.9" customHeight="1" x14ac:dyDescent="0.15">
      <c r="B33" s="131" t="s">
        <v>80</v>
      </c>
      <c r="C33" s="131"/>
      <c r="D33" s="131"/>
      <c r="E33" s="131"/>
      <c r="F33" s="131"/>
      <c r="G33" s="131"/>
      <c r="H33" s="131"/>
      <c r="I33" s="131"/>
      <c r="J33" s="131"/>
      <c r="K33" s="131"/>
    </row>
    <row r="34" spans="2:11" ht="37.9" customHeight="1" x14ac:dyDescent="0.15">
      <c r="B34" s="131" t="s">
        <v>81</v>
      </c>
      <c r="C34" s="131"/>
      <c r="D34" s="131"/>
      <c r="E34" s="131"/>
      <c r="F34" s="131"/>
      <c r="G34" s="131"/>
      <c r="H34" s="131"/>
      <c r="I34" s="131"/>
      <c r="J34" s="131"/>
      <c r="K34" s="131"/>
    </row>
  </sheetData>
  <mergeCells count="23">
    <mergeCell ref="A2:K2"/>
    <mergeCell ref="A3:K3"/>
    <mergeCell ref="J4:K4"/>
    <mergeCell ref="A5:K5"/>
    <mergeCell ref="C7:J7"/>
    <mergeCell ref="K7:K8"/>
    <mergeCell ref="C8:J8"/>
    <mergeCell ref="C9:J9"/>
    <mergeCell ref="K9:K10"/>
    <mergeCell ref="C10:I10"/>
    <mergeCell ref="D13:G13"/>
    <mergeCell ref="D14:I14"/>
    <mergeCell ref="C15:D15"/>
    <mergeCell ref="E15:G15"/>
    <mergeCell ref="B32:K32"/>
    <mergeCell ref="B33:K33"/>
    <mergeCell ref="B34:K34"/>
    <mergeCell ref="B17:E17"/>
    <mergeCell ref="B27:K27"/>
    <mergeCell ref="B28:K28"/>
    <mergeCell ref="B29:K29"/>
    <mergeCell ref="B30:K30"/>
    <mergeCell ref="B31:K31"/>
  </mergeCells>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101"/>
  <sheetViews>
    <sheetView view="pageBreakPreview" zoomScale="112" zoomScaleNormal="100" zoomScaleSheetLayoutView="112" workbookViewId="0">
      <selection activeCell="A2" sqref="A2:F2"/>
    </sheetView>
  </sheetViews>
  <sheetFormatPr defaultRowHeight="13.5" x14ac:dyDescent="0.15"/>
  <cols>
    <col min="1" max="1" width="2.5" customWidth="1"/>
    <col min="2" max="2" width="9.625" customWidth="1"/>
    <col min="3" max="3" width="2.75" customWidth="1"/>
    <col min="4" max="4" width="17.5" customWidth="1"/>
    <col min="5" max="5" width="15.5" customWidth="1"/>
    <col min="6" max="6" width="21.625" customWidth="1"/>
    <col min="7" max="7" width="2.75" customWidth="1"/>
  </cols>
  <sheetData>
    <row r="1" spans="1:14" x14ac:dyDescent="0.15">
      <c r="A1" t="s">
        <v>107</v>
      </c>
      <c r="I1" s="165"/>
      <c r="J1" s="165"/>
      <c r="K1" s="165"/>
      <c r="L1" s="165"/>
      <c r="M1" s="165"/>
      <c r="N1" s="165"/>
    </row>
    <row r="2" spans="1:14" ht="18.75" x14ac:dyDescent="0.15">
      <c r="A2" s="166" t="s">
        <v>82</v>
      </c>
      <c r="B2" s="166"/>
      <c r="C2" s="166"/>
      <c r="D2" s="166"/>
      <c r="E2" s="166"/>
      <c r="F2" s="166"/>
      <c r="I2" s="165"/>
      <c r="J2" s="165"/>
      <c r="K2" s="165"/>
      <c r="L2" s="165"/>
      <c r="M2" s="165"/>
      <c r="N2" s="165"/>
    </row>
    <row r="3" spans="1:14" x14ac:dyDescent="0.15">
      <c r="B3" s="51" t="s">
        <v>104</v>
      </c>
      <c r="C3" s="167" t="s">
        <v>99</v>
      </c>
      <c r="D3" s="167"/>
      <c r="E3" s="167"/>
      <c r="F3" s="52" t="s">
        <v>46</v>
      </c>
    </row>
    <row r="4" spans="1:14" ht="18.75" x14ac:dyDescent="0.15">
      <c r="B4" s="53"/>
      <c r="C4" s="168">
        <f>実委申請書!C5</f>
        <v>0</v>
      </c>
      <c r="D4" s="168"/>
      <c r="E4" s="168"/>
      <c r="F4" s="54"/>
      <c r="H4" t="s">
        <v>83</v>
      </c>
    </row>
    <row r="5" spans="1:14" x14ac:dyDescent="0.15">
      <c r="A5" s="153"/>
      <c r="B5" s="153"/>
      <c r="C5" s="153"/>
      <c r="D5" s="153"/>
      <c r="E5" s="153"/>
      <c r="F5" s="153"/>
      <c r="G5" s="153"/>
    </row>
    <row r="6" spans="1:14" x14ac:dyDescent="0.15">
      <c r="B6" s="55"/>
      <c r="C6" s="56"/>
      <c r="D6" s="57" t="s">
        <v>84</v>
      </c>
      <c r="E6" s="58" t="s">
        <v>85</v>
      </c>
      <c r="F6" s="49" t="s">
        <v>86</v>
      </c>
      <c r="H6" t="s">
        <v>87</v>
      </c>
    </row>
    <row r="7" spans="1:14" x14ac:dyDescent="0.15">
      <c r="B7" s="159" t="s">
        <v>88</v>
      </c>
      <c r="C7" s="160"/>
      <c r="D7" s="59" t="s">
        <v>89</v>
      </c>
      <c r="E7" s="60" t="s">
        <v>90</v>
      </c>
      <c r="F7" s="61" t="s">
        <v>91</v>
      </c>
    </row>
    <row r="8" spans="1:14" x14ac:dyDescent="0.15">
      <c r="B8" s="161"/>
      <c r="C8" s="162"/>
      <c r="D8" s="62" t="s">
        <v>92</v>
      </c>
      <c r="E8" s="63" t="s">
        <v>93</v>
      </c>
      <c r="F8" s="64" t="s">
        <v>94</v>
      </c>
    </row>
    <row r="9" spans="1:14" x14ac:dyDescent="0.15">
      <c r="B9" s="163"/>
      <c r="C9" s="164"/>
      <c r="D9" s="65"/>
      <c r="E9" s="66"/>
      <c r="F9" s="67"/>
      <c r="H9" t="s">
        <v>106</v>
      </c>
    </row>
    <row r="10" spans="1:14" x14ac:dyDescent="0.15">
      <c r="B10" s="156">
        <v>44535</v>
      </c>
      <c r="C10" s="157" t="s">
        <v>95</v>
      </c>
      <c r="D10" s="68"/>
      <c r="E10" s="69"/>
      <c r="F10" s="70"/>
    </row>
    <row r="11" spans="1:14" x14ac:dyDescent="0.15">
      <c r="B11" s="156"/>
      <c r="C11" s="157"/>
      <c r="D11" s="71"/>
      <c r="E11" s="72"/>
      <c r="F11" s="73"/>
    </row>
    <row r="12" spans="1:14" x14ac:dyDescent="0.15">
      <c r="B12" s="156"/>
      <c r="C12" s="157"/>
      <c r="D12" s="74"/>
      <c r="E12" s="66"/>
      <c r="F12" s="67"/>
    </row>
    <row r="13" spans="1:14" x14ac:dyDescent="0.15">
      <c r="B13" s="156">
        <v>44536</v>
      </c>
      <c r="C13" s="157" t="s">
        <v>41</v>
      </c>
      <c r="D13" s="68"/>
      <c r="E13" s="69"/>
      <c r="F13" s="70"/>
    </row>
    <row r="14" spans="1:14" x14ac:dyDescent="0.15">
      <c r="B14" s="156"/>
      <c r="C14" s="157"/>
      <c r="D14" s="71"/>
      <c r="E14" s="72"/>
      <c r="F14" s="73"/>
    </row>
    <row r="15" spans="1:14" x14ac:dyDescent="0.15">
      <c r="B15" s="156"/>
      <c r="C15" s="157"/>
      <c r="D15" s="74"/>
      <c r="E15" s="66"/>
      <c r="F15" s="67"/>
    </row>
    <row r="16" spans="1:14" x14ac:dyDescent="0.15">
      <c r="B16" s="156">
        <v>44537</v>
      </c>
      <c r="C16" s="157" t="s">
        <v>42</v>
      </c>
      <c r="D16" s="68"/>
      <c r="E16" s="69"/>
      <c r="F16" s="70"/>
    </row>
    <row r="17" spans="2:6" x14ac:dyDescent="0.15">
      <c r="B17" s="156"/>
      <c r="C17" s="157"/>
      <c r="D17" s="71"/>
      <c r="E17" s="72"/>
      <c r="F17" s="73"/>
    </row>
    <row r="18" spans="2:6" x14ac:dyDescent="0.15">
      <c r="B18" s="156"/>
      <c r="C18" s="157"/>
      <c r="D18" s="74"/>
      <c r="E18" s="66"/>
      <c r="F18" s="67"/>
    </row>
    <row r="19" spans="2:6" x14ac:dyDescent="0.15">
      <c r="B19" s="156">
        <v>44538</v>
      </c>
      <c r="C19" s="157" t="s">
        <v>43</v>
      </c>
      <c r="D19" s="68"/>
      <c r="E19" s="69"/>
      <c r="F19" s="70"/>
    </row>
    <row r="20" spans="2:6" x14ac:dyDescent="0.15">
      <c r="B20" s="156"/>
      <c r="C20" s="157"/>
      <c r="D20" s="71"/>
      <c r="E20" s="72"/>
      <c r="F20" s="73"/>
    </row>
    <row r="21" spans="2:6" x14ac:dyDescent="0.15">
      <c r="B21" s="156"/>
      <c r="C21" s="157"/>
      <c r="D21" s="74"/>
      <c r="E21" s="66"/>
      <c r="F21" s="67"/>
    </row>
    <row r="22" spans="2:6" x14ac:dyDescent="0.15">
      <c r="B22" s="156">
        <v>44539</v>
      </c>
      <c r="C22" s="157" t="s">
        <v>44</v>
      </c>
      <c r="D22" s="68"/>
      <c r="E22" s="69"/>
      <c r="F22" s="70"/>
    </row>
    <row r="23" spans="2:6" x14ac:dyDescent="0.15">
      <c r="B23" s="156"/>
      <c r="C23" s="157"/>
      <c r="D23" s="71"/>
      <c r="E23" s="72"/>
      <c r="F23" s="73"/>
    </row>
    <row r="24" spans="2:6" x14ac:dyDescent="0.15">
      <c r="B24" s="156"/>
      <c r="C24" s="157"/>
      <c r="D24" s="74"/>
      <c r="E24" s="66"/>
      <c r="F24" s="67"/>
    </row>
    <row r="25" spans="2:6" x14ac:dyDescent="0.15">
      <c r="B25" s="156">
        <v>44540</v>
      </c>
      <c r="C25" s="157" t="s">
        <v>45</v>
      </c>
      <c r="D25" s="68"/>
      <c r="E25" s="69"/>
      <c r="F25" s="70"/>
    </row>
    <row r="26" spans="2:6" x14ac:dyDescent="0.15">
      <c r="B26" s="156"/>
      <c r="C26" s="157"/>
      <c r="D26" s="71"/>
      <c r="E26" s="72"/>
      <c r="F26" s="73"/>
    </row>
    <row r="27" spans="2:6" x14ac:dyDescent="0.15">
      <c r="B27" s="156"/>
      <c r="C27" s="157"/>
      <c r="D27" s="74"/>
      <c r="E27" s="66"/>
      <c r="F27" s="67"/>
    </row>
    <row r="28" spans="2:6" x14ac:dyDescent="0.15">
      <c r="B28" s="156">
        <v>44541</v>
      </c>
      <c r="C28" s="157" t="s">
        <v>96</v>
      </c>
      <c r="D28" s="68"/>
      <c r="E28" s="69"/>
      <c r="F28" s="70"/>
    </row>
    <row r="29" spans="2:6" x14ac:dyDescent="0.15">
      <c r="B29" s="156"/>
      <c r="C29" s="157"/>
      <c r="D29" s="71"/>
      <c r="E29" s="72"/>
      <c r="F29" s="73"/>
    </row>
    <row r="30" spans="2:6" x14ac:dyDescent="0.15">
      <c r="B30" s="156"/>
      <c r="C30" s="157"/>
      <c r="D30" s="74"/>
      <c r="E30" s="66"/>
      <c r="F30" s="67"/>
    </row>
    <row r="31" spans="2:6" x14ac:dyDescent="0.15">
      <c r="B31" s="156">
        <v>44542</v>
      </c>
      <c r="C31" s="157" t="s">
        <v>40</v>
      </c>
      <c r="D31" s="68"/>
      <c r="E31" s="69"/>
      <c r="F31" s="70"/>
    </row>
    <row r="32" spans="2:6" x14ac:dyDescent="0.15">
      <c r="B32" s="156"/>
      <c r="C32" s="157"/>
      <c r="D32" s="71"/>
      <c r="E32" s="72"/>
      <c r="F32" s="73"/>
    </row>
    <row r="33" spans="2:6" x14ac:dyDescent="0.15">
      <c r="B33" s="156"/>
      <c r="C33" s="157"/>
      <c r="D33" s="74"/>
      <c r="E33" s="66"/>
      <c r="F33" s="67"/>
    </row>
    <row r="34" spans="2:6" x14ac:dyDescent="0.15">
      <c r="B34" s="156">
        <v>44543</v>
      </c>
      <c r="C34" s="157" t="s">
        <v>41</v>
      </c>
      <c r="D34" s="68"/>
      <c r="E34" s="69"/>
      <c r="F34" s="70"/>
    </row>
    <row r="35" spans="2:6" x14ac:dyDescent="0.15">
      <c r="B35" s="156"/>
      <c r="C35" s="157"/>
      <c r="D35" s="71"/>
      <c r="E35" s="72"/>
      <c r="F35" s="73"/>
    </row>
    <row r="36" spans="2:6" x14ac:dyDescent="0.15">
      <c r="B36" s="156"/>
      <c r="C36" s="157"/>
      <c r="D36" s="74"/>
      <c r="E36" s="66"/>
      <c r="F36" s="67"/>
    </row>
    <row r="37" spans="2:6" x14ac:dyDescent="0.15">
      <c r="B37" s="156">
        <v>44544</v>
      </c>
      <c r="C37" s="157" t="s">
        <v>42</v>
      </c>
      <c r="D37" s="68"/>
      <c r="E37" s="69"/>
      <c r="F37" s="70"/>
    </row>
    <row r="38" spans="2:6" x14ac:dyDescent="0.15">
      <c r="B38" s="156"/>
      <c r="C38" s="157"/>
      <c r="D38" s="71"/>
      <c r="E38" s="72"/>
      <c r="F38" s="73"/>
    </row>
    <row r="39" spans="2:6" x14ac:dyDescent="0.15">
      <c r="B39" s="156"/>
      <c r="C39" s="157"/>
      <c r="D39" s="74"/>
      <c r="E39" s="66"/>
      <c r="F39" s="67"/>
    </row>
    <row r="40" spans="2:6" x14ac:dyDescent="0.15">
      <c r="B40" s="156">
        <v>44545</v>
      </c>
      <c r="C40" s="157" t="s">
        <v>43</v>
      </c>
      <c r="D40" s="68"/>
      <c r="E40" s="69"/>
      <c r="F40" s="70"/>
    </row>
    <row r="41" spans="2:6" x14ac:dyDescent="0.15">
      <c r="B41" s="156"/>
      <c r="C41" s="157"/>
      <c r="D41" s="71"/>
      <c r="E41" s="72"/>
      <c r="F41" s="73"/>
    </row>
    <row r="42" spans="2:6" x14ac:dyDescent="0.15">
      <c r="B42" s="156"/>
      <c r="C42" s="157"/>
      <c r="D42" s="74"/>
      <c r="E42" s="66"/>
      <c r="F42" s="67"/>
    </row>
    <row r="43" spans="2:6" x14ac:dyDescent="0.15">
      <c r="B43" s="156">
        <v>44546</v>
      </c>
      <c r="C43" s="157" t="s">
        <v>44</v>
      </c>
      <c r="D43" s="68"/>
      <c r="E43" s="69"/>
      <c r="F43" s="70"/>
    </row>
    <row r="44" spans="2:6" x14ac:dyDescent="0.15">
      <c r="B44" s="156"/>
      <c r="C44" s="157"/>
      <c r="D44" s="71"/>
      <c r="E44" s="72"/>
      <c r="F44" s="73"/>
    </row>
    <row r="45" spans="2:6" x14ac:dyDescent="0.15">
      <c r="B45" s="156"/>
      <c r="C45" s="157"/>
      <c r="D45" s="74"/>
      <c r="E45" s="66"/>
      <c r="F45" s="67"/>
    </row>
    <row r="46" spans="2:6" x14ac:dyDescent="0.15">
      <c r="B46" s="156">
        <v>44547</v>
      </c>
      <c r="C46" s="157" t="s">
        <v>45</v>
      </c>
      <c r="D46" s="68"/>
      <c r="E46" s="69"/>
      <c r="F46" s="70"/>
    </row>
    <row r="47" spans="2:6" x14ac:dyDescent="0.15">
      <c r="B47" s="156"/>
      <c r="C47" s="157"/>
      <c r="D47" s="71"/>
      <c r="E47" s="72"/>
      <c r="F47" s="73"/>
    </row>
    <row r="48" spans="2:6" x14ac:dyDescent="0.15">
      <c r="B48" s="156"/>
      <c r="C48" s="157"/>
      <c r="D48" s="74"/>
      <c r="E48" s="66"/>
      <c r="F48" s="67"/>
    </row>
    <row r="49" spans="2:6" x14ac:dyDescent="0.15">
      <c r="B49" s="156">
        <v>44548</v>
      </c>
      <c r="C49" s="157" t="s">
        <v>96</v>
      </c>
      <c r="D49" s="68"/>
      <c r="E49" s="69"/>
      <c r="F49" s="70"/>
    </row>
    <row r="50" spans="2:6" x14ac:dyDescent="0.15">
      <c r="B50" s="156"/>
      <c r="C50" s="157"/>
      <c r="D50" s="71"/>
      <c r="E50" s="72"/>
      <c r="F50" s="73"/>
    </row>
    <row r="51" spans="2:6" x14ac:dyDescent="0.15">
      <c r="B51" s="156"/>
      <c r="C51" s="157"/>
      <c r="D51" s="74"/>
      <c r="E51" s="66"/>
      <c r="F51" s="67"/>
    </row>
    <row r="52" spans="2:6" x14ac:dyDescent="0.15">
      <c r="B52" s="156">
        <v>44549</v>
      </c>
      <c r="C52" s="157" t="s">
        <v>40</v>
      </c>
      <c r="D52" s="68"/>
      <c r="E52" s="69"/>
      <c r="F52" s="70"/>
    </row>
    <row r="53" spans="2:6" x14ac:dyDescent="0.15">
      <c r="B53" s="156"/>
      <c r="C53" s="157"/>
      <c r="D53" s="71"/>
      <c r="E53" s="72"/>
      <c r="F53" s="73"/>
    </row>
    <row r="54" spans="2:6" x14ac:dyDescent="0.15">
      <c r="B54" s="156"/>
      <c r="C54" s="157"/>
      <c r="D54" s="74"/>
      <c r="E54" s="66"/>
      <c r="F54" s="67"/>
    </row>
    <row r="55" spans="2:6" x14ac:dyDescent="0.15">
      <c r="B55" s="156">
        <v>44550</v>
      </c>
      <c r="C55" s="157" t="s">
        <v>41</v>
      </c>
      <c r="D55" s="68"/>
      <c r="E55" s="69"/>
      <c r="F55" s="70"/>
    </row>
    <row r="56" spans="2:6" x14ac:dyDescent="0.15">
      <c r="B56" s="156"/>
      <c r="C56" s="157"/>
      <c r="D56" s="71"/>
      <c r="E56" s="72"/>
      <c r="F56" s="73"/>
    </row>
    <row r="57" spans="2:6" x14ac:dyDescent="0.15">
      <c r="B57" s="156"/>
      <c r="C57" s="157"/>
      <c r="D57" s="74"/>
      <c r="E57" s="66"/>
      <c r="F57" s="67"/>
    </row>
    <row r="58" spans="2:6" x14ac:dyDescent="0.15">
      <c r="B58" s="156">
        <v>44551</v>
      </c>
      <c r="C58" s="157" t="s">
        <v>42</v>
      </c>
      <c r="D58" s="68"/>
      <c r="E58" s="69"/>
      <c r="F58" s="70"/>
    </row>
    <row r="59" spans="2:6" x14ac:dyDescent="0.15">
      <c r="B59" s="156"/>
      <c r="C59" s="157"/>
      <c r="D59" s="71"/>
      <c r="E59" s="72"/>
      <c r="F59" s="73"/>
    </row>
    <row r="60" spans="2:6" x14ac:dyDescent="0.15">
      <c r="B60" s="156"/>
      <c r="C60" s="157"/>
      <c r="D60" s="74"/>
      <c r="E60" s="66"/>
      <c r="F60" s="67"/>
    </row>
    <row r="61" spans="2:6" x14ac:dyDescent="0.15">
      <c r="B61" s="156">
        <v>44552</v>
      </c>
      <c r="C61" s="157" t="s">
        <v>43</v>
      </c>
      <c r="D61" s="68"/>
      <c r="E61" s="69"/>
      <c r="F61" s="70"/>
    </row>
    <row r="62" spans="2:6" x14ac:dyDescent="0.15">
      <c r="B62" s="156"/>
      <c r="C62" s="157"/>
      <c r="D62" s="71"/>
      <c r="E62" s="72"/>
      <c r="F62" s="73"/>
    </row>
    <row r="63" spans="2:6" x14ac:dyDescent="0.15">
      <c r="B63" s="156"/>
      <c r="C63" s="157"/>
      <c r="D63" s="74"/>
      <c r="E63" s="66"/>
      <c r="F63" s="67"/>
    </row>
    <row r="64" spans="2:6" x14ac:dyDescent="0.15">
      <c r="B64" s="156">
        <v>44553</v>
      </c>
      <c r="C64" s="157" t="s">
        <v>44</v>
      </c>
      <c r="D64" s="68"/>
      <c r="E64" s="69"/>
      <c r="F64" s="70"/>
    </row>
    <row r="65" spans="2:6" x14ac:dyDescent="0.15">
      <c r="B65" s="156"/>
      <c r="C65" s="157"/>
      <c r="D65" s="71"/>
      <c r="E65" s="72"/>
      <c r="F65" s="73"/>
    </row>
    <row r="66" spans="2:6" x14ac:dyDescent="0.15">
      <c r="B66" s="156"/>
      <c r="C66" s="157"/>
      <c r="D66" s="74"/>
      <c r="E66" s="66"/>
      <c r="F66" s="67"/>
    </row>
    <row r="67" spans="2:6" x14ac:dyDescent="0.15">
      <c r="B67" s="156">
        <v>44554</v>
      </c>
      <c r="C67" s="157" t="s">
        <v>45</v>
      </c>
      <c r="D67" s="68"/>
      <c r="E67" s="69"/>
      <c r="F67" s="70"/>
    </row>
    <row r="68" spans="2:6" x14ac:dyDescent="0.15">
      <c r="B68" s="156"/>
      <c r="C68" s="157"/>
      <c r="D68" s="71"/>
      <c r="E68" s="72"/>
      <c r="F68" s="73"/>
    </row>
    <row r="69" spans="2:6" x14ac:dyDescent="0.15">
      <c r="B69" s="156"/>
      <c r="C69" s="157"/>
      <c r="D69" s="74"/>
      <c r="E69" s="66"/>
      <c r="F69" s="67"/>
    </row>
    <row r="70" spans="2:6" x14ac:dyDescent="0.15">
      <c r="B70" s="156">
        <v>44555</v>
      </c>
      <c r="C70" s="157" t="s">
        <v>96</v>
      </c>
      <c r="D70" s="68"/>
      <c r="E70" s="69"/>
      <c r="F70" s="70"/>
    </row>
    <row r="71" spans="2:6" x14ac:dyDescent="0.15">
      <c r="B71" s="156"/>
      <c r="C71" s="157"/>
      <c r="D71" s="71"/>
      <c r="E71" s="72"/>
      <c r="F71" s="73"/>
    </row>
    <row r="72" spans="2:6" x14ac:dyDescent="0.15">
      <c r="B72" s="156"/>
      <c r="C72" s="157"/>
      <c r="D72" s="74"/>
      <c r="E72" s="66"/>
      <c r="F72" s="67"/>
    </row>
    <row r="73" spans="2:6" x14ac:dyDescent="0.15">
      <c r="B73" s="156">
        <v>44556</v>
      </c>
      <c r="C73" s="157" t="s">
        <v>40</v>
      </c>
      <c r="D73" s="68"/>
      <c r="E73" s="69"/>
      <c r="F73" s="70"/>
    </row>
    <row r="74" spans="2:6" x14ac:dyDescent="0.15">
      <c r="B74" s="156"/>
      <c r="C74" s="157"/>
      <c r="D74" s="71"/>
      <c r="E74" s="72"/>
      <c r="F74" s="73"/>
    </row>
    <row r="75" spans="2:6" x14ac:dyDescent="0.15">
      <c r="B75" s="156"/>
      <c r="C75" s="157"/>
      <c r="D75" s="74"/>
      <c r="E75" s="66"/>
      <c r="F75" s="67"/>
    </row>
    <row r="76" spans="2:6" x14ac:dyDescent="0.15">
      <c r="B76" s="156">
        <v>44557</v>
      </c>
      <c r="C76" s="157" t="s">
        <v>41</v>
      </c>
      <c r="D76" s="68"/>
      <c r="E76" s="69"/>
      <c r="F76" s="70"/>
    </row>
    <row r="77" spans="2:6" x14ac:dyDescent="0.15">
      <c r="B77" s="156"/>
      <c r="C77" s="157"/>
      <c r="D77" s="71"/>
      <c r="E77" s="72"/>
      <c r="F77" s="73"/>
    </row>
    <row r="78" spans="2:6" x14ac:dyDescent="0.15">
      <c r="B78" s="156"/>
      <c r="C78" s="157"/>
      <c r="D78" s="74"/>
      <c r="E78" s="66"/>
      <c r="F78" s="67"/>
    </row>
    <row r="79" spans="2:6" x14ac:dyDescent="0.15">
      <c r="B79" s="156">
        <v>44558</v>
      </c>
      <c r="C79" s="157" t="s">
        <v>42</v>
      </c>
      <c r="D79" s="68"/>
      <c r="E79" s="69"/>
      <c r="F79" s="70"/>
    </row>
    <row r="80" spans="2:6" x14ac:dyDescent="0.15">
      <c r="B80" s="156"/>
      <c r="C80" s="157"/>
      <c r="D80" s="71"/>
      <c r="E80" s="72"/>
      <c r="F80" s="73"/>
    </row>
    <row r="81" spans="2:6" x14ac:dyDescent="0.15">
      <c r="B81" s="156"/>
      <c r="C81" s="157"/>
      <c r="D81" s="74"/>
      <c r="E81" s="66"/>
      <c r="F81" s="67"/>
    </row>
    <row r="82" spans="2:6" x14ac:dyDescent="0.15">
      <c r="B82" s="156">
        <v>44559</v>
      </c>
      <c r="C82" s="157" t="s">
        <v>43</v>
      </c>
      <c r="D82" s="68"/>
      <c r="E82" s="69"/>
      <c r="F82" s="70"/>
    </row>
    <row r="83" spans="2:6" x14ac:dyDescent="0.15">
      <c r="B83" s="156"/>
      <c r="C83" s="157"/>
      <c r="D83" s="71"/>
      <c r="E83" s="72"/>
      <c r="F83" s="73"/>
    </row>
    <row r="84" spans="2:6" x14ac:dyDescent="0.15">
      <c r="B84" s="156"/>
      <c r="C84" s="157"/>
      <c r="D84" s="74"/>
      <c r="E84" s="66"/>
      <c r="F84" s="67"/>
    </row>
    <row r="85" spans="2:6" x14ac:dyDescent="0.15">
      <c r="B85" s="156">
        <v>44560</v>
      </c>
      <c r="C85" s="157" t="s">
        <v>44</v>
      </c>
      <c r="D85" s="68"/>
      <c r="E85" s="69"/>
      <c r="F85" s="70"/>
    </row>
    <row r="86" spans="2:6" x14ac:dyDescent="0.15">
      <c r="B86" s="156"/>
      <c r="C86" s="157"/>
      <c r="D86" s="71"/>
      <c r="E86" s="72"/>
      <c r="F86" s="73"/>
    </row>
    <row r="87" spans="2:6" x14ac:dyDescent="0.15">
      <c r="B87" s="156"/>
      <c r="C87" s="157"/>
      <c r="D87" s="74"/>
      <c r="E87" s="66"/>
      <c r="F87" s="67"/>
    </row>
    <row r="88" spans="2:6" x14ac:dyDescent="0.15">
      <c r="B88" s="156">
        <v>44561</v>
      </c>
      <c r="C88" s="157" t="s">
        <v>45</v>
      </c>
      <c r="D88" s="68"/>
      <c r="E88" s="69"/>
      <c r="F88" s="70"/>
    </row>
    <row r="89" spans="2:6" x14ac:dyDescent="0.15">
      <c r="B89" s="156"/>
      <c r="C89" s="157"/>
      <c r="D89" s="71"/>
      <c r="E89" s="72"/>
      <c r="F89" s="73"/>
    </row>
    <row r="90" spans="2:6" x14ac:dyDescent="0.15">
      <c r="B90" s="156"/>
      <c r="C90" s="157"/>
      <c r="D90" s="74"/>
      <c r="E90" s="66"/>
      <c r="F90" s="67"/>
    </row>
    <row r="91" spans="2:6" x14ac:dyDescent="0.15">
      <c r="B91" s="156">
        <v>44562</v>
      </c>
      <c r="C91" s="157" t="s">
        <v>96</v>
      </c>
      <c r="D91" s="68"/>
      <c r="E91" s="69"/>
      <c r="F91" s="70"/>
    </row>
    <row r="92" spans="2:6" x14ac:dyDescent="0.15">
      <c r="B92" s="156"/>
      <c r="C92" s="157"/>
      <c r="D92" s="71"/>
      <c r="E92" s="72"/>
      <c r="F92" s="73"/>
    </row>
    <row r="93" spans="2:6" x14ac:dyDescent="0.15">
      <c r="B93" s="156"/>
      <c r="C93" s="157"/>
      <c r="D93" s="74"/>
      <c r="E93" s="66"/>
      <c r="F93" s="67"/>
    </row>
    <row r="94" spans="2:6" x14ac:dyDescent="0.15">
      <c r="B94" s="156">
        <v>44563</v>
      </c>
      <c r="C94" s="157" t="s">
        <v>40</v>
      </c>
      <c r="D94" s="68"/>
      <c r="E94" s="69"/>
      <c r="F94" s="70"/>
    </row>
    <row r="95" spans="2:6" x14ac:dyDescent="0.15">
      <c r="B95" s="156"/>
      <c r="C95" s="157"/>
      <c r="D95" s="71"/>
      <c r="E95" s="72"/>
      <c r="F95" s="73"/>
    </row>
    <row r="96" spans="2:6" x14ac:dyDescent="0.15">
      <c r="B96" s="156"/>
      <c r="C96" s="157"/>
      <c r="D96" s="74"/>
      <c r="E96" s="66"/>
      <c r="F96" s="67"/>
    </row>
    <row r="98" spans="2:6" ht="37.9" customHeight="1" x14ac:dyDescent="0.15">
      <c r="B98" s="150" t="s">
        <v>97</v>
      </c>
      <c r="C98" s="150"/>
      <c r="D98" s="150"/>
      <c r="E98" s="150"/>
      <c r="F98" s="150"/>
    </row>
    <row r="99" spans="2:6" x14ac:dyDescent="0.15">
      <c r="B99" s="154" t="s">
        <v>98</v>
      </c>
      <c r="C99" s="154"/>
      <c r="D99" s="154"/>
      <c r="E99" s="154"/>
      <c r="F99" s="154"/>
    </row>
    <row r="100" spans="2:6" x14ac:dyDescent="0.15">
      <c r="C100" s="5"/>
      <c r="D100" s="158"/>
      <c r="E100" s="158"/>
      <c r="F100" s="75"/>
    </row>
    <row r="101" spans="2:6" x14ac:dyDescent="0.15">
      <c r="C101" s="5"/>
      <c r="D101" s="158"/>
      <c r="E101" s="158"/>
      <c r="F101" s="75"/>
    </row>
  </sheetData>
  <mergeCells count="68">
    <mergeCell ref="I1:N2"/>
    <mergeCell ref="A2:F2"/>
    <mergeCell ref="C3:E3"/>
    <mergeCell ref="C4:E4"/>
    <mergeCell ref="A5:G5"/>
    <mergeCell ref="B7:C9"/>
    <mergeCell ref="B10:B12"/>
    <mergeCell ref="C10:C12"/>
    <mergeCell ref="B13:B15"/>
    <mergeCell ref="C13:C15"/>
    <mergeCell ref="B16:B18"/>
    <mergeCell ref="C16:C18"/>
    <mergeCell ref="B19:B21"/>
    <mergeCell ref="C19:C21"/>
    <mergeCell ref="B22:B24"/>
    <mergeCell ref="C22:C24"/>
    <mergeCell ref="B25:B27"/>
    <mergeCell ref="C25:C27"/>
    <mergeCell ref="B28:B30"/>
    <mergeCell ref="C28:C30"/>
    <mergeCell ref="B31:B33"/>
    <mergeCell ref="C31:C33"/>
    <mergeCell ref="B34:B36"/>
    <mergeCell ref="C34:C36"/>
    <mergeCell ref="B37:B39"/>
    <mergeCell ref="C37:C39"/>
    <mergeCell ref="B40:B42"/>
    <mergeCell ref="C40:C42"/>
    <mergeCell ref="B43:B45"/>
    <mergeCell ref="C43:C45"/>
    <mergeCell ref="B46:B48"/>
    <mergeCell ref="C46:C48"/>
    <mergeCell ref="B49:B51"/>
    <mergeCell ref="C49:C51"/>
    <mergeCell ref="B52:B54"/>
    <mergeCell ref="C52:C54"/>
    <mergeCell ref="B55:B57"/>
    <mergeCell ref="C55:C57"/>
    <mergeCell ref="B58:B60"/>
    <mergeCell ref="C58:C60"/>
    <mergeCell ref="B61:B63"/>
    <mergeCell ref="C61:C63"/>
    <mergeCell ref="B64:B66"/>
    <mergeCell ref="C64:C66"/>
    <mergeCell ref="B67:B69"/>
    <mergeCell ref="C67:C69"/>
    <mergeCell ref="B70:B72"/>
    <mergeCell ref="C70:C72"/>
    <mergeCell ref="B73:B75"/>
    <mergeCell ref="C73:C75"/>
    <mergeCell ref="B76:B78"/>
    <mergeCell ref="C76:C78"/>
    <mergeCell ref="B79:B81"/>
    <mergeCell ref="C79:C81"/>
    <mergeCell ref="B82:B84"/>
    <mergeCell ref="C82:C84"/>
    <mergeCell ref="B85:B87"/>
    <mergeCell ref="C85:C87"/>
    <mergeCell ref="B88:B90"/>
    <mergeCell ref="C88:C90"/>
    <mergeCell ref="D100:E100"/>
    <mergeCell ref="D101:E101"/>
    <mergeCell ref="B91:B93"/>
    <mergeCell ref="C91:C93"/>
    <mergeCell ref="B94:B96"/>
    <mergeCell ref="C94:C96"/>
    <mergeCell ref="B98:F98"/>
    <mergeCell ref="B99:F99"/>
  </mergeCells>
  <phoneticPr fontId="4"/>
  <conditionalFormatting sqref="B4:F4">
    <cfRule type="cellIs" dxfId="1" priority="1" operator="equal">
      <formula>0</formula>
    </cfRule>
  </conditionalFormatting>
  <conditionalFormatting sqref="F4">
    <cfRule type="containsErrors" dxfId="0" priority="2">
      <formula>ISERROR(F4)</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実委申請書</vt:lpstr>
      <vt:lpstr>体調記録表</vt:lpstr>
      <vt:lpstr>行動履歴書</vt:lpstr>
      <vt:lpstr>行動履歴書!Print_Area</vt:lpstr>
      <vt:lpstr>実委申請書!Print_Area</vt:lpstr>
      <vt:lpstr>体調記録表!Print_Area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depmodel;全中駅伝実行委員会事務局 福知敬高</dc:creator>
  <cp:lastModifiedBy>User2203</cp:lastModifiedBy>
  <cp:lastPrinted>2022-07-04T00:36:14Z</cp:lastPrinted>
  <dcterms:created xsi:type="dcterms:W3CDTF">2016-10-13T05:06:32Z</dcterms:created>
  <dcterms:modified xsi:type="dcterms:W3CDTF">2023-09-14T02:11:17Z</dcterms:modified>
</cp:coreProperties>
</file>