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00\kyouyu\全中駅伝関係\☆第３１回全国中学校駅伝大会\02大会要項等\参加申込書\R5\最終版\"/>
    </mc:Choice>
  </mc:AlternateContent>
  <xr:revisionPtr revIDLastSave="0" documentId="8_{C3564132-5B5F-4565-A522-A96591FBBDE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ﾃﾞｰﾀ 入力" sheetId="8" r:id="rId1"/>
    <sheet name="様式1" sheetId="1" r:id="rId2"/>
    <sheet name="様式2" sheetId="9" r:id="rId3"/>
    <sheet name="様式3" sheetId="10" r:id="rId4"/>
  </sheets>
  <externalReferences>
    <externalReference r:id="rId5"/>
    <externalReference r:id="rId6"/>
    <externalReference r:id="rId7"/>
  </externalReferences>
  <definedNames>
    <definedName name="KenNo" localSheetId="2">[1]事務局用!$C$22:$G$69</definedName>
    <definedName name="KenNo">'ﾃﾞｰﾀ 入力'!$AH$5:$AI$52</definedName>
    <definedName name="otu">#REF!</definedName>
    <definedName name="_xlnm.Print_Area" localSheetId="0">'ﾃﾞｰﾀ 入力'!$A$1:$X$42</definedName>
    <definedName name="_xlnm.Print_Area" localSheetId="1">様式1!$A$1:$J$52</definedName>
    <definedName name="_xlnm.Print_Area" localSheetId="2">様式2!$A$1:$J$24</definedName>
    <definedName name="_xlnm.Print_Area" localSheetId="3">様式3!$A$1:$V$35</definedName>
    <definedName name="qo">#REF!</definedName>
    <definedName name="shiga">'[2]ﾃﾞｰﾀ 入力'!$AH$4:$AI$51</definedName>
    <definedName name="県№">[1]事務局用!$D$22:$F$69</definedName>
    <definedName name="県番">#REF!</definedName>
    <definedName name="県名" localSheetId="0">[3]基本ｼｰﾄ!$AA$2:$AB$49</definedName>
    <definedName name="県名">#REF!</definedName>
  </definedNames>
  <calcPr calcId="191029"/>
</workbook>
</file>

<file path=xl/calcChain.xml><?xml version="1.0" encoding="utf-8"?>
<calcChain xmlns="http://schemas.openxmlformats.org/spreadsheetml/2006/main">
  <c r="I24" i="10" l="1"/>
  <c r="I23" i="10"/>
  <c r="I22" i="10"/>
  <c r="G19" i="10"/>
  <c r="G16" i="10"/>
  <c r="G13" i="10"/>
  <c r="C23" i="9"/>
  <c r="C22" i="9"/>
  <c r="G21" i="9"/>
  <c r="C21" i="9"/>
  <c r="C20" i="9"/>
  <c r="C19" i="9"/>
  <c r="A47" i="1"/>
  <c r="G39" i="1" l="1"/>
  <c r="G37" i="1"/>
  <c r="G36" i="1"/>
  <c r="G34" i="1"/>
  <c r="G33" i="1"/>
  <c r="G31" i="1"/>
  <c r="G30" i="1"/>
  <c r="G28" i="1"/>
  <c r="G27" i="1"/>
  <c r="G25" i="1"/>
  <c r="G24" i="1"/>
  <c r="G22" i="1"/>
  <c r="G21" i="1"/>
  <c r="G19" i="1"/>
  <c r="G18" i="1"/>
  <c r="G16" i="1"/>
  <c r="A3" i="10"/>
  <c r="A5" i="10"/>
  <c r="J1" i="9"/>
  <c r="B17" i="9"/>
  <c r="J8" i="10"/>
  <c r="E8" i="10"/>
  <c r="G13" i="9"/>
  <c r="G12" i="9"/>
  <c r="G11" i="9"/>
  <c r="H10" i="9"/>
  <c r="E7" i="9"/>
  <c r="E6" i="9"/>
  <c r="P24" i="10"/>
  <c r="Q19" i="10"/>
  <c r="T13" i="10"/>
  <c r="Q16" i="10" s="1"/>
  <c r="J23" i="9"/>
  <c r="P27" i="10" l="1"/>
  <c r="C6" i="1"/>
  <c r="C11" i="1"/>
  <c r="C10" i="1"/>
  <c r="C9" i="1"/>
  <c r="C8" i="1"/>
  <c r="C7" i="1"/>
  <c r="D37" i="1"/>
  <c r="D34" i="1"/>
  <c r="D31" i="1"/>
  <c r="D28" i="1"/>
  <c r="D25" i="1"/>
  <c r="D22" i="1"/>
  <c r="D19" i="1"/>
  <c r="D16" i="1"/>
  <c r="B38" i="1"/>
  <c r="B37" i="1"/>
  <c r="B35" i="1"/>
  <c r="B34" i="1"/>
  <c r="B32" i="1"/>
  <c r="B31" i="1"/>
  <c r="B29" i="1"/>
  <c r="B28" i="1"/>
  <c r="B26" i="1"/>
  <c r="B25" i="1"/>
  <c r="B23" i="1"/>
  <c r="B22" i="1"/>
  <c r="B20" i="1"/>
  <c r="B19" i="1"/>
  <c r="B17" i="1"/>
  <c r="B16" i="1"/>
  <c r="F11" i="1"/>
  <c r="G10" i="1"/>
  <c r="I8" i="1"/>
  <c r="I6" i="1"/>
  <c r="C4" i="1"/>
  <c r="A2" i="1"/>
  <c r="D11" i="1"/>
  <c r="B49" i="1"/>
  <c r="B3" i="8"/>
  <c r="F4" i="1" l="1"/>
  <c r="G8" i="9"/>
  <c r="A8" i="10"/>
</calcChain>
</file>

<file path=xl/sharedStrings.xml><?xml version="1.0" encoding="utf-8"?>
<sst xmlns="http://schemas.openxmlformats.org/spreadsheetml/2006/main" count="360" uniqueCount="216">
  <si>
    <t>☆受付番号（　　　　）</t>
    <rPh sb="1" eb="3">
      <t>ウケツケ</t>
    </rPh>
    <rPh sb="3" eb="5">
      <t>バンゴウ</t>
    </rPh>
    <phoneticPr fontId="4"/>
  </si>
  <si>
    <t>都道府県名</t>
    <rPh sb="0" eb="4">
      <t>トドウフケン</t>
    </rPh>
    <rPh sb="4" eb="5">
      <t>メイ</t>
    </rPh>
    <phoneticPr fontId="4"/>
  </si>
  <si>
    <t>都道府県番号
(ﾅﾝﾊﾞｰｶｰﾄﾞNo)</t>
    <rPh sb="0" eb="1">
      <t>ミヤコ</t>
    </rPh>
    <rPh sb="1" eb="2">
      <t>ミチ</t>
    </rPh>
    <rPh sb="2" eb="3">
      <t>フ</t>
    </rPh>
    <rPh sb="3" eb="4">
      <t>ケン</t>
    </rPh>
    <rPh sb="4" eb="5">
      <t>バン</t>
    </rPh>
    <rPh sb="5" eb="6">
      <t>ゴウ</t>
    </rPh>
    <phoneticPr fontId="4"/>
  </si>
  <si>
    <t>連　　絡　　先</t>
    <rPh sb="0" eb="1">
      <t>レン</t>
    </rPh>
    <rPh sb="3" eb="4">
      <t>ラク</t>
    </rPh>
    <rPh sb="6" eb="7">
      <t>サキ</t>
    </rPh>
    <phoneticPr fontId="4"/>
  </si>
  <si>
    <t>ﾌ  ﾘ  ｶﾞ  ﾅ</t>
    <phoneticPr fontId="4"/>
  </si>
  <si>
    <t>TEL</t>
    <phoneticPr fontId="4"/>
  </si>
  <si>
    <t>FAX</t>
    <phoneticPr fontId="4"/>
  </si>
  <si>
    <t>ﾌ  ﾘ  ｶﾞ  ﾅ</t>
    <phoneticPr fontId="4"/>
  </si>
  <si>
    <t>引　　率
責任者名
連 絡 先</t>
    <rPh sb="0" eb="1">
      <t>イン</t>
    </rPh>
    <rPh sb="3" eb="4">
      <t>リツ</t>
    </rPh>
    <rPh sb="5" eb="7">
      <t>セキニン</t>
    </rPh>
    <rPh sb="7" eb="8">
      <t>シャ</t>
    </rPh>
    <rPh sb="8" eb="9">
      <t>メイ</t>
    </rPh>
    <rPh sb="10" eb="11">
      <t>レン</t>
    </rPh>
    <rPh sb="12" eb="13">
      <t>ラク</t>
    </rPh>
    <rPh sb="14" eb="15">
      <t>サキ</t>
    </rPh>
    <phoneticPr fontId="4"/>
  </si>
  <si>
    <t>監 　督 　名</t>
    <rPh sb="0" eb="1">
      <t>ラン</t>
    </rPh>
    <rPh sb="3" eb="4">
      <t>ヨシ</t>
    </rPh>
    <rPh sb="6" eb="7">
      <t>メイ</t>
    </rPh>
    <phoneticPr fontId="4"/>
  </si>
  <si>
    <t>☆
　区間</t>
    <rPh sb="3" eb="5">
      <t>クカン</t>
    </rPh>
    <phoneticPr fontId="4"/>
  </si>
  <si>
    <t>ﾌ　　ﾘ　　ｶﾞ　　ﾅ</t>
    <phoneticPr fontId="4"/>
  </si>
  <si>
    <t>学年</t>
    <rPh sb="0" eb="2">
      <t>ガクネン</t>
    </rPh>
    <phoneticPr fontId="4"/>
  </si>
  <si>
    <t>※　☆欄は記入不要です。</t>
    <rPh sb="3" eb="4">
      <t>ラン</t>
    </rPh>
    <rPh sb="5" eb="7">
      <t>キニュウ</t>
    </rPh>
    <rPh sb="7" eb="9">
      <t>フヨウ</t>
    </rPh>
    <phoneticPr fontId="4"/>
  </si>
  <si>
    <t>※</t>
    <phoneticPr fontId="4"/>
  </si>
  <si>
    <t>内についてはプリント後、署名捺印してください。</t>
    <rPh sb="0" eb="1">
      <t>ナイ</t>
    </rPh>
    <rPh sb="10" eb="11">
      <t>ゴ</t>
    </rPh>
    <rPh sb="12" eb="14">
      <t>ショメイ</t>
    </rPh>
    <rPh sb="14" eb="16">
      <t>ナツイン</t>
    </rPh>
    <phoneticPr fontId="4"/>
  </si>
  <si>
    <t>3,000m</t>
  </si>
  <si>
    <t>選　　手　　名</t>
    <rPh sb="0" eb="1">
      <t>セン</t>
    </rPh>
    <rPh sb="3" eb="4">
      <t>テ</t>
    </rPh>
    <rPh sb="6" eb="7">
      <t>メイ</t>
    </rPh>
    <phoneticPr fontId="4"/>
  </si>
  <si>
    <t>携帯電話</t>
    <phoneticPr fontId="2"/>
  </si>
  <si>
    <t>県No.</t>
    <rPh sb="0" eb="1">
      <t>ケン</t>
    </rPh>
    <phoneticPr fontId="4"/>
  </si>
  <si>
    <t>監督名ﾌﾘｶﾞﾅ</t>
    <rPh sb="0" eb="2">
      <t>カントク</t>
    </rPh>
    <rPh sb="2" eb="3">
      <t>メイ</t>
    </rPh>
    <phoneticPr fontId="4"/>
  </si>
  <si>
    <t>監督名漢字</t>
    <rPh sb="0" eb="2">
      <t>カントク</t>
    </rPh>
    <rPh sb="2" eb="3">
      <t>メイ</t>
    </rPh>
    <rPh sb="3" eb="5">
      <t>カンジ</t>
    </rPh>
    <phoneticPr fontId="4"/>
  </si>
  <si>
    <t>引率責任者名</t>
    <rPh sb="0" eb="2">
      <t>インソツ</t>
    </rPh>
    <rPh sb="2" eb="5">
      <t>セキニンシャ</t>
    </rPh>
    <rPh sb="5" eb="6">
      <t>メイ</t>
    </rPh>
    <phoneticPr fontId="4"/>
  </si>
  <si>
    <t>郵便番号</t>
    <rPh sb="0" eb="4">
      <t>ユウビンバンゴウ</t>
    </rPh>
    <phoneticPr fontId="4"/>
  </si>
  <si>
    <t>監督者年齢</t>
    <rPh sb="0" eb="3">
      <t>カントクシャ</t>
    </rPh>
    <rPh sb="3" eb="5">
      <t>ネンレイ</t>
    </rPh>
    <phoneticPr fontId="4"/>
  </si>
  <si>
    <t>番号</t>
    <rPh sb="0" eb="2">
      <t>バンゴウ</t>
    </rPh>
    <phoneticPr fontId="4"/>
  </si>
  <si>
    <t>姓 ﾌﾘｶﾞﾅ</t>
    <rPh sb="0" eb="1">
      <t>セイ</t>
    </rPh>
    <phoneticPr fontId="4"/>
  </si>
  <si>
    <t>姓　漢字</t>
    <rPh sb="0" eb="1">
      <t>セイ</t>
    </rPh>
    <rPh sb="2" eb="4">
      <t>カンジ</t>
    </rPh>
    <phoneticPr fontId="4"/>
  </si>
  <si>
    <t>名 ﾌﾘｶﾞﾅ</t>
    <rPh sb="0" eb="1">
      <t>メイ</t>
    </rPh>
    <phoneticPr fontId="4"/>
  </si>
  <si>
    <t>名　漢字</t>
    <rPh sb="0" eb="1">
      <t>メイ</t>
    </rPh>
    <rPh sb="2" eb="4">
      <t>カンジ</t>
    </rPh>
    <phoneticPr fontId="4"/>
  </si>
  <si>
    <t>生年月日</t>
    <rPh sb="0" eb="2">
      <t>セイネン</t>
    </rPh>
    <rPh sb="2" eb="4">
      <t>ガッピ</t>
    </rPh>
    <phoneticPr fontId="4"/>
  </si>
  <si>
    <t>山　口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</si>
  <si>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</si>
  <si>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</si>
  <si>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</si>
  <si>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</si>
  <si>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</si>
  <si>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</si>
  <si>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</si>
  <si>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</si>
  <si>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</si>
  <si>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</si>
  <si>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</si>
  <si>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</si>
  <si>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</si>
  <si>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　梨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</si>
  <si>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</si>
  <si>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</si>
  <si>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</si>
  <si>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</si>
  <si>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</si>
  <si>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</si>
  <si>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</si>
  <si>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</si>
  <si>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</si>
  <si>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</si>
  <si>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</si>
  <si>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</si>
  <si>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</si>
  <si>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</si>
  <si>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</si>
  <si>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</si>
  <si>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</si>
  <si>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</si>
  <si>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香　川</t>
  </si>
  <si>
    <t>徳　島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</si>
  <si>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</si>
  <si>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</si>
  <si>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</si>
  <si>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</si>
  <si>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</si>
  <si>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</si>
  <si>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</si>
  <si>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</si>
  <si>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</si>
  <si>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</si>
  <si>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開催地</t>
  </si>
  <si>
    <t>県No.</t>
    <rPh sb="0" eb="1">
      <t>ケン</t>
    </rPh>
    <phoneticPr fontId="2"/>
  </si>
  <si>
    <t>引率携帯番号</t>
    <rPh sb="0" eb="2">
      <t>インソツ</t>
    </rPh>
    <rPh sb="2" eb="4">
      <t>ケイタイ</t>
    </rPh>
    <rPh sb="4" eb="6">
      <t>バンゴウ</t>
    </rPh>
    <phoneticPr fontId="4"/>
  </si>
  <si>
    <t>分</t>
    <rPh sb="0" eb="1">
      <t>フン</t>
    </rPh>
    <phoneticPr fontId="4"/>
  </si>
  <si>
    <t>秒</t>
    <rPh sb="0" eb="1">
      <t>ビョウ</t>
    </rPh>
    <phoneticPr fontId="4"/>
  </si>
  <si>
    <t>北海道</t>
  </si>
  <si>
    <t>県名</t>
    <rPh sb="0" eb="2">
      <t>ケンメイ</t>
    </rPh>
    <phoneticPr fontId="2"/>
  </si>
  <si>
    <t>←都道府県を選んでください。</t>
    <rPh sb="1" eb="5">
      <t>トドウフケン</t>
    </rPh>
    <rPh sb="6" eb="7">
      <t>エラ</t>
    </rPh>
    <phoneticPr fontId="4"/>
  </si>
  <si>
    <t>都道府県名</t>
    <rPh sb="0" eb="2">
      <t>トドウ</t>
    </rPh>
    <rPh sb="2" eb="3">
      <t>フ</t>
    </rPh>
    <rPh sb="3" eb="5">
      <t>ケンメイ</t>
    </rPh>
    <phoneticPr fontId="4"/>
  </si>
  <si>
    <t>全国駅伝入力シート</t>
    <rPh sb="0" eb="2">
      <t>ゼンコク</t>
    </rPh>
    <rPh sb="2" eb="4">
      <t>エキデン</t>
    </rPh>
    <rPh sb="4" eb="6">
      <t>ニュウリョク</t>
    </rPh>
    <phoneticPr fontId="4"/>
  </si>
  <si>
    <t>この色のセルに入力してください。</t>
    <rPh sb="2" eb="3">
      <t>イロ</t>
    </rPh>
    <phoneticPr fontId="4"/>
  </si>
  <si>
    <t>←数字と　-　で入力してください。　例090-1234-5678</t>
    <rPh sb="1" eb="3">
      <t>スウジ</t>
    </rPh>
    <rPh sb="8" eb="10">
      <t>ニュウリョク</t>
    </rPh>
    <rPh sb="18" eb="19">
      <t>レイ</t>
    </rPh>
    <phoneticPr fontId="4"/>
  </si>
  <si>
    <t>←記録の入力方法</t>
    <rPh sb="1" eb="3">
      <t>キロク</t>
    </rPh>
    <rPh sb="4" eb="6">
      <t>ニュウリョク</t>
    </rPh>
    <rPh sb="6" eb="8">
      <t>ホウホウ</t>
    </rPh>
    <phoneticPr fontId="4"/>
  </si>
  <si>
    <t>例5分02秒21</t>
    <rPh sb="0" eb="1">
      <t>レイ</t>
    </rPh>
    <rPh sb="2" eb="3">
      <t>フン</t>
    </rPh>
    <rPh sb="5" eb="6">
      <t>ビョウ</t>
    </rPh>
    <phoneticPr fontId="4"/>
  </si>
  <si>
    <t>例9分03秒</t>
    <rPh sb="0" eb="1">
      <t>レイ</t>
    </rPh>
    <rPh sb="2" eb="3">
      <t>フン</t>
    </rPh>
    <rPh sb="5" eb="6">
      <t>ビョウ</t>
    </rPh>
    <phoneticPr fontId="4"/>
  </si>
  <si>
    <t>例9分02秒2</t>
    <rPh sb="0" eb="1">
      <t>レイ</t>
    </rPh>
    <rPh sb="2" eb="3">
      <t>フン</t>
    </rPh>
    <rPh sb="5" eb="6">
      <t>ビョウ</t>
    </rPh>
    <phoneticPr fontId="4"/>
  </si>
  <si>
    <t>←生年月日の入力方法</t>
    <rPh sb="1" eb="3">
      <t>セイネン</t>
    </rPh>
    <rPh sb="3" eb="5">
      <t>ガッピ</t>
    </rPh>
    <rPh sb="6" eb="8">
      <t>ニュウリョク</t>
    </rPh>
    <rPh sb="8" eb="10">
      <t>ホウホウ</t>
    </rPh>
    <phoneticPr fontId="4"/>
  </si>
  <si>
    <t>←123-4567</t>
    <phoneticPr fontId="4"/>
  </si>
  <si>
    <t>.</t>
    <phoneticPr fontId="4"/>
  </si>
  <si>
    <t>.</t>
    <phoneticPr fontId="4"/>
  </si>
  <si>
    <t>　分　秒　)</t>
  </si>
  <si>
    <t>　3分　00秒　記録)</t>
  </si>
  <si>
    <t xml:space="preserve">   分    秒    ）</t>
  </si>
  <si>
    <t>800m記録</t>
    <phoneticPr fontId="2"/>
  </si>
  <si>
    <t>1500m記録</t>
    <phoneticPr fontId="4"/>
  </si>
  <si>
    <t>監督者携帯番号</t>
    <rPh sb="0" eb="2">
      <t>カントク</t>
    </rPh>
    <rPh sb="2" eb="3">
      <t>シャ</t>
    </rPh>
    <rPh sb="3" eb="5">
      <t>ケイタイ</t>
    </rPh>
    <rPh sb="5" eb="7">
      <t>バンゴウ</t>
    </rPh>
    <phoneticPr fontId="2"/>
  </si>
  <si>
    <t>←数字と　-　で入力してください。　例077-123-4567</t>
    <rPh sb="1" eb="3">
      <t>スウジ</t>
    </rPh>
    <rPh sb="8" eb="10">
      <t>ニュウリョク</t>
    </rPh>
    <rPh sb="18" eb="19">
      <t>レイ</t>
    </rPh>
    <phoneticPr fontId="4"/>
  </si>
  <si>
    <t>←数字と　-　で入力してください。　例077-123-4568</t>
    <rPh sb="1" eb="3">
      <t>スウジ</t>
    </rPh>
    <rPh sb="8" eb="10">
      <t>ニュウリョク</t>
    </rPh>
    <rPh sb="18" eb="19">
      <t>レイ</t>
    </rPh>
    <phoneticPr fontId="4"/>
  </si>
  <si>
    <t>←名字と名前の間に半角スペースを入れてください。例ｵｳﾐ ﾀﾛｳ</t>
    <rPh sb="1" eb="3">
      <t>ミョウジ</t>
    </rPh>
    <rPh sb="4" eb="6">
      <t>ナマエ</t>
    </rPh>
    <rPh sb="7" eb="8">
      <t>アイダ</t>
    </rPh>
    <rPh sb="9" eb="11">
      <t>ハンカク</t>
    </rPh>
    <rPh sb="16" eb="17">
      <t>イ</t>
    </rPh>
    <rPh sb="24" eb="25">
      <t>レイ</t>
    </rPh>
    <phoneticPr fontId="4"/>
  </si>
  <si>
    <t>←名字と名前の間に全角スペースを入れてください。例近江　太郎</t>
    <rPh sb="1" eb="3">
      <t>ミョウジ</t>
    </rPh>
    <rPh sb="4" eb="6">
      <t>ナマエ</t>
    </rPh>
    <rPh sb="7" eb="8">
      <t>アイダ</t>
    </rPh>
    <rPh sb="9" eb="11">
      <t>ゼンカク</t>
    </rPh>
    <rPh sb="16" eb="17">
      <t>イ</t>
    </rPh>
    <rPh sb="24" eb="25">
      <t>レイ</t>
    </rPh>
    <rPh sb="25" eb="27">
      <t>オウミ</t>
    </rPh>
    <rPh sb="28" eb="30">
      <t>タロウ</t>
    </rPh>
    <phoneticPr fontId="4"/>
  </si>
  <si>
    <t>職名</t>
    <rPh sb="0" eb="2">
      <t>ショクメイ</t>
    </rPh>
    <phoneticPr fontId="2"/>
  </si>
  <si>
    <t>校長</t>
    <rPh sb="0" eb="2">
      <t>コウチョウ</t>
    </rPh>
    <phoneticPr fontId="2"/>
  </si>
  <si>
    <t>←監督の職名をリストから選択してください。</t>
    <rPh sb="1" eb="3">
      <t>カントク</t>
    </rPh>
    <rPh sb="4" eb="6">
      <t>ショクメイ</t>
    </rPh>
    <rPh sb="12" eb="14">
      <t>センタク</t>
    </rPh>
    <phoneticPr fontId="2"/>
  </si>
  <si>
    <t>←例　ｼｶﾞｹﾝｵｵﾂｼﾏﾂﾓﾄｲｯﾁｮｳﾒ2-1</t>
    <rPh sb="1" eb="2">
      <t>レイ</t>
    </rPh>
    <phoneticPr fontId="4"/>
  </si>
  <si>
    <t>←例　滋賀県大津市松本一丁目２－１</t>
    <rPh sb="1" eb="2">
      <t>レイ</t>
    </rPh>
    <rPh sb="3" eb="6">
      <t>シガケン</t>
    </rPh>
    <rPh sb="6" eb="9">
      <t>オオツシ</t>
    </rPh>
    <rPh sb="9" eb="11">
      <t>マツモト</t>
    </rPh>
    <rPh sb="11" eb="14">
      <t>イチチョウメ</t>
    </rPh>
    <phoneticPr fontId="4"/>
  </si>
  <si>
    <t>教員</t>
    <rPh sb="0" eb="2">
      <t>キョウイン</t>
    </rPh>
    <phoneticPr fontId="2"/>
  </si>
  <si>
    <t>11月24日</t>
    <rPh sb="2" eb="3">
      <t>ガツ</t>
    </rPh>
    <rPh sb="5" eb="6">
      <t>ニチ</t>
    </rPh>
    <phoneticPr fontId="2"/>
  </si>
  <si>
    <t xml:space="preserve">全国中学校駅伝大会　　　　　　　　　 </t>
    <phoneticPr fontId="2"/>
  </si>
  <si>
    <t xml:space="preserve">滋賀県実行委員会　　　　　　　　　 </t>
    <phoneticPr fontId="2"/>
  </si>
  <si>
    <t xml:space="preserve">なお、写真データは別ファイルとして送付してください。。
</t>
    <rPh sb="3" eb="5">
      <t>シャシン</t>
    </rPh>
    <rPh sb="9" eb="10">
      <t>ベツ</t>
    </rPh>
    <rPh sb="17" eb="19">
      <t>ソウフ</t>
    </rPh>
    <phoneticPr fontId="2"/>
  </si>
  <si>
    <r>
      <t xml:space="preserve">写真貼付
</t>
    </r>
    <r>
      <rPr>
        <sz val="9"/>
        <rFont val="ＭＳ Ｐ明朝"/>
        <family val="1"/>
        <charset val="128"/>
      </rPr>
      <t>（３０㎜×２４㎜）
上半身・無背景
無帽・正面</t>
    </r>
    <rPh sb="0" eb="2">
      <t>シャシン</t>
    </rPh>
    <rPh sb="2" eb="4">
      <t>チョウフ</t>
    </rPh>
    <phoneticPr fontId="2"/>
  </si>
  <si>
    <t>都道府県番号(</t>
    <rPh sb="0" eb="4">
      <t>トドウフケン</t>
    </rPh>
    <rPh sb="4" eb="6">
      <t>バンゴウ</t>
    </rPh>
    <phoneticPr fontId="2"/>
  </si>
  <si>
    <t>)</t>
    <phoneticPr fontId="2"/>
  </si>
  <si>
    <t>男子</t>
    <rPh sb="0" eb="2">
      <t>ダンシ</t>
    </rPh>
    <phoneticPr fontId="2"/>
  </si>
  <si>
    <t>(公印)</t>
    <rPh sb="1" eb="3">
      <t>コウイン</t>
    </rPh>
    <phoneticPr fontId="2"/>
  </si>
  <si>
    <t>住所</t>
    <rPh sb="0" eb="2">
      <t>ジュウショ</t>
    </rPh>
    <phoneticPr fontId="2"/>
  </si>
  <si>
    <t xml:space="preserve">〒 </t>
  </si>
  <si>
    <t>電話</t>
    <rPh sb="0" eb="2">
      <t>デンワ</t>
    </rPh>
    <phoneticPr fontId="2"/>
  </si>
  <si>
    <t>ＦＡＸ</t>
    <phoneticPr fontId="2"/>
  </si>
  <si>
    <t>外部指導者（コーチ）確認書（校長承認書）</t>
    <phoneticPr fontId="2"/>
  </si>
  <si>
    <t>写真データは準備できたものの貼付できなかった場合は</t>
    <rPh sb="0" eb="2">
      <t>シャシン</t>
    </rPh>
    <rPh sb="6" eb="8">
      <t>ジュンビ</t>
    </rPh>
    <rPh sb="14" eb="16">
      <t>ハリツケ</t>
    </rPh>
    <rPh sb="22" eb="24">
      <t>バアイ</t>
    </rPh>
    <phoneticPr fontId="2"/>
  </si>
  <si>
    <t>写真データを貼付できた場合は</t>
    <rPh sb="0" eb="2">
      <t>シャシン</t>
    </rPh>
    <rPh sb="6" eb="8">
      <t>ハリツケ</t>
    </rPh>
    <rPh sb="11" eb="13">
      <t>バアイ</t>
    </rPh>
    <phoneticPr fontId="2"/>
  </si>
  <si>
    <t>✔マークを入れないようにお願いします</t>
    <rPh sb="5" eb="6">
      <t>イ</t>
    </rPh>
    <rPh sb="13" eb="14">
      <t>ネガ</t>
    </rPh>
    <phoneticPr fontId="2"/>
  </si>
  <si>
    <t>Ⅼ版写真をご用意いただく必要はなくなります</t>
    <rPh sb="1" eb="2">
      <t>バン</t>
    </rPh>
    <rPh sb="2" eb="4">
      <t>シャシン</t>
    </rPh>
    <rPh sb="6" eb="8">
      <t>ヨウイ</t>
    </rPh>
    <rPh sb="12" eb="14">
      <t>ヒツヨウ</t>
    </rPh>
    <phoneticPr fontId="2"/>
  </si>
  <si>
    <t>なおⅬ版写真を1枚ご用意いただき、この用紙をプリントアウトしたのち</t>
    <rPh sb="3" eb="4">
      <t>バン</t>
    </rPh>
    <rPh sb="4" eb="6">
      <t>シャシン</t>
    </rPh>
    <rPh sb="8" eb="9">
      <t>マイ</t>
    </rPh>
    <rPh sb="10" eb="12">
      <t>ヨウイ</t>
    </rPh>
    <rPh sb="19" eb="21">
      <t>ヨウシ</t>
    </rPh>
    <phoneticPr fontId="2"/>
  </si>
  <si>
    <t>この用紙をそのままプリントアウトしたのち</t>
    <rPh sb="2" eb="4">
      <t>ヨウシ</t>
    </rPh>
    <phoneticPr fontId="2"/>
  </si>
  <si>
    <t>所定の欄に貼り付けて、公印をいただいてください</t>
    <rPh sb="0" eb="2">
      <t>ショテイ</t>
    </rPh>
    <rPh sb="3" eb="4">
      <t>ラン</t>
    </rPh>
    <rPh sb="5" eb="6">
      <t>ハ</t>
    </rPh>
    <rPh sb="7" eb="8">
      <t>ツ</t>
    </rPh>
    <rPh sb="11" eb="13">
      <t>コウイン</t>
    </rPh>
    <phoneticPr fontId="2"/>
  </si>
  <si>
    <t>公印をいただいてください</t>
    <rPh sb="0" eb="2">
      <t>コウイン</t>
    </rPh>
    <phoneticPr fontId="2"/>
  </si>
  <si>
    <t>フリガナ</t>
    <phoneticPr fontId="2"/>
  </si>
  <si>
    <t>名前</t>
    <rPh sb="0" eb="2">
      <t>ナマエ</t>
    </rPh>
    <phoneticPr fontId="2"/>
  </si>
  <si>
    <t>写真データはこのファイルと別添付でご送付ください</t>
    <rPh sb="0" eb="2">
      <t>シャシン</t>
    </rPh>
    <rPh sb="13" eb="14">
      <t>ベツ</t>
    </rPh>
    <rPh sb="14" eb="16">
      <t>テンプ</t>
    </rPh>
    <rPh sb="18" eb="20">
      <t>ソウフ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</si>
  <si>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</si>
  <si>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</si>
  <si>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職業</t>
    <rPh sb="0" eb="2">
      <t>ショクギョウ</t>
    </rPh>
    <phoneticPr fontId="2"/>
  </si>
  <si>
    <t>学校との
かかわり</t>
    <rPh sb="0" eb="2">
      <t>ガッコウ</t>
    </rPh>
    <phoneticPr fontId="2"/>
  </si>
  <si>
    <t>※本書で得た個人情報は目的外に使用することはありません。</t>
    <rPh sb="1" eb="3">
      <t>ホンショ</t>
    </rPh>
    <rPh sb="4" eb="5">
      <t>エ</t>
    </rPh>
    <rPh sb="6" eb="10">
      <t>コジンジョウホウ</t>
    </rPh>
    <rPh sb="11" eb="14">
      <t>モクテキガイ</t>
    </rPh>
    <rPh sb="15" eb="17">
      <t>シヨウ</t>
    </rPh>
    <phoneticPr fontId="2"/>
  </si>
  <si>
    <t>都道府県番号</t>
    <rPh sb="0" eb="6">
      <t>トドウフケンバンゴウ</t>
    </rPh>
    <phoneticPr fontId="2"/>
  </si>
  <si>
    <t>都道府県名</t>
    <rPh sb="0" eb="4">
      <t>トドウフケン</t>
    </rPh>
    <rPh sb="4" eb="5">
      <t>メイ</t>
    </rPh>
    <phoneticPr fontId="2"/>
  </si>
  <si>
    <t>参加料</t>
    <rPh sb="0" eb="3">
      <t>サンカリョウ</t>
    </rPh>
    <phoneticPr fontId="2"/>
  </si>
  <si>
    <t>（</t>
    <phoneticPr fontId="2"/>
  </si>
  <si>
    <t>）名×４，０００円</t>
    <rPh sb="1" eb="2">
      <t>メイ</t>
    </rPh>
    <rPh sb="8" eb="9">
      <t>エン</t>
    </rPh>
    <phoneticPr fontId="2"/>
  </si>
  <si>
    <t>合計</t>
    <rPh sb="0" eb="2">
      <t>ゴウケイ</t>
    </rPh>
    <phoneticPr fontId="2"/>
  </si>
  <si>
    <t>名</t>
    <rPh sb="0" eb="1">
      <t>メイ</t>
    </rPh>
    <phoneticPr fontId="2"/>
  </si>
  <si>
    <t>女子</t>
    <rPh sb="0" eb="2">
      <t>ジョシ</t>
    </rPh>
    <phoneticPr fontId="2"/>
  </si>
  <si>
    <t>円</t>
    <rPh sb="0" eb="1">
      <t>エン</t>
    </rPh>
    <phoneticPr fontId="2"/>
  </si>
  <si>
    <t>プログラム</t>
    <phoneticPr fontId="2"/>
  </si>
  <si>
    <t>）冊×２，０００円</t>
    <rPh sb="1" eb="2">
      <t>サツ</t>
    </rPh>
    <rPh sb="8" eb="9">
      <t>エン</t>
    </rPh>
    <phoneticPr fontId="2"/>
  </si>
  <si>
    <t>選手テント</t>
    <rPh sb="0" eb="2">
      <t>センシュ</t>
    </rPh>
    <phoneticPr fontId="2"/>
  </si>
  <si>
    <t>テント</t>
    <phoneticPr fontId="2"/>
  </si>
  <si>
    <t>）張×</t>
    <rPh sb="1" eb="2">
      <t>ハリ</t>
    </rPh>
    <phoneticPr fontId="2"/>
  </si>
  <si>
    <t>２０，０００円</t>
    <rPh sb="6" eb="7">
      <t>エン</t>
    </rPh>
    <phoneticPr fontId="2"/>
  </si>
  <si>
    <t>　　　　合計</t>
    <rPh sb="4" eb="6">
      <t>ゴウケイ</t>
    </rPh>
    <phoneticPr fontId="2"/>
  </si>
  <si>
    <t>テーブル</t>
    <phoneticPr fontId="2"/>
  </si>
  <si>
    <t>）台×</t>
    <rPh sb="1" eb="2">
      <t>ダイ</t>
    </rPh>
    <phoneticPr fontId="2"/>
  </si>
  <si>
    <t>１，５００円</t>
    <rPh sb="5" eb="6">
      <t>エン</t>
    </rPh>
    <phoneticPr fontId="2"/>
  </si>
  <si>
    <t>イス</t>
    <phoneticPr fontId="2"/>
  </si>
  <si>
    <t>）脚×</t>
    <rPh sb="1" eb="2">
      <t>キャク</t>
    </rPh>
    <phoneticPr fontId="2"/>
  </si>
  <si>
    <t>７００円</t>
    <rPh sb="3" eb="4">
      <t>エン</t>
    </rPh>
    <phoneticPr fontId="2"/>
  </si>
  <si>
    <t>振込合計額</t>
    <rPh sb="0" eb="5">
      <t>フリコミゴウケイガク</t>
    </rPh>
    <phoneticPr fontId="2"/>
  </si>
  <si>
    <t>※</t>
    <phoneticPr fontId="2"/>
  </si>
  <si>
    <t>参加料は、エントリーした選手全員（区間走者＋捕員）分です。</t>
    <rPh sb="0" eb="3">
      <t>サンカリョウ</t>
    </rPh>
    <rPh sb="12" eb="16">
      <t>センシュゼンイン</t>
    </rPh>
    <rPh sb="17" eb="21">
      <t>クカンソウシャ</t>
    </rPh>
    <rPh sb="22" eb="24">
      <t>ホイン</t>
    </rPh>
    <rPh sb="25" eb="26">
      <t>ブン</t>
    </rPh>
    <phoneticPr fontId="2"/>
  </si>
  <si>
    <t>大会参加申込書とともに、この一覧表を実行委員会まで送付してください。</t>
    <rPh sb="0" eb="2">
      <t>タイカイ</t>
    </rPh>
    <rPh sb="2" eb="4">
      <t>サンカ</t>
    </rPh>
    <rPh sb="4" eb="7">
      <t>モウシコミショ</t>
    </rPh>
    <rPh sb="14" eb="17">
      <t>イチランヒョウ</t>
    </rPh>
    <rPh sb="18" eb="23">
      <t>ジッコウイインカイ</t>
    </rPh>
    <rPh sb="25" eb="27">
      <t>ソウフ</t>
    </rPh>
    <phoneticPr fontId="2"/>
  </si>
  <si>
    <t>代金を、同封の、郵便振込用紙にて11月24日（金）～30日(木）の間に振り込んでください。（手数料は自校負担）</t>
    <rPh sb="0" eb="2">
      <t>ダイキン</t>
    </rPh>
    <rPh sb="4" eb="6">
      <t>ドウフウ</t>
    </rPh>
    <rPh sb="8" eb="14">
      <t>ユウビンフリコミヨウシ</t>
    </rPh>
    <rPh sb="18" eb="19">
      <t>ガツ</t>
    </rPh>
    <rPh sb="21" eb="22">
      <t>ニチ</t>
    </rPh>
    <rPh sb="23" eb="24">
      <t>キン</t>
    </rPh>
    <rPh sb="28" eb="29">
      <t>ニチ</t>
    </rPh>
    <rPh sb="30" eb="31">
      <t>モク</t>
    </rPh>
    <rPh sb="33" eb="34">
      <t>アイダ</t>
    </rPh>
    <rPh sb="35" eb="36">
      <t>フ</t>
    </rPh>
    <rPh sb="37" eb="38">
      <t>コ</t>
    </rPh>
    <rPh sb="46" eb="49">
      <t>テスウリョウ</t>
    </rPh>
    <rPh sb="50" eb="54">
      <t>ジコウフタン</t>
    </rPh>
    <phoneticPr fontId="2"/>
  </si>
  <si>
    <t>（様式１）</t>
    <phoneticPr fontId="2"/>
  </si>
  <si>
    <t>（様式３）</t>
    <rPh sb="1" eb="3">
      <t>ヨウシキ</t>
    </rPh>
    <phoneticPr fontId="2"/>
  </si>
  <si>
    <t xml:space="preserve">1,500m </t>
    <phoneticPr fontId="2"/>
  </si>
  <si>
    <t xml:space="preserve">800m </t>
    <phoneticPr fontId="2"/>
  </si>
  <si>
    <t>上記の者は、学校医による健康診断を受けており、標記大会に参加することを承認します。また、大会要項に記載の内容を確認し、本人及び保護者の同意を得ています。なお、宿泊については、宿泊要項を厳守し申し込みます。</t>
    <phoneticPr fontId="4"/>
  </si>
  <si>
    <t>申込締切</t>
    <rPh sb="0" eb="4">
      <t>モウシコミシメキリ</t>
    </rPh>
    <phoneticPr fontId="2"/>
  </si>
  <si>
    <t>代表者</t>
    <rPh sb="0" eb="3">
      <t>ダイヒョウシャ</t>
    </rPh>
    <phoneticPr fontId="2"/>
  </si>
  <si>
    <t>会長  髙田　　毅 様</t>
    <rPh sb="4" eb="6">
      <t>タカダ</t>
    </rPh>
    <rPh sb="8" eb="9">
      <t>ツヨシ</t>
    </rPh>
    <phoneticPr fontId="2"/>
  </si>
  <si>
    <t>所属団体名</t>
    <rPh sb="0" eb="4">
      <t>ショゾクダンタイ</t>
    </rPh>
    <rPh sb="4" eb="5">
      <t>メイ</t>
    </rPh>
    <phoneticPr fontId="4"/>
  </si>
  <si>
    <t>所属団体住所</t>
    <rPh sb="0" eb="2">
      <t>ショゾク</t>
    </rPh>
    <rPh sb="2" eb="4">
      <t>ダンタイ</t>
    </rPh>
    <rPh sb="4" eb="6">
      <t>ジュウショ</t>
    </rPh>
    <phoneticPr fontId="4"/>
  </si>
  <si>
    <t>所属団体名ﾌﾘｶﾞﾅ</t>
    <rPh sb="0" eb="4">
      <t>ショゾクダンタイ</t>
    </rPh>
    <rPh sb="4" eb="5">
      <t>メイ</t>
    </rPh>
    <phoneticPr fontId="4"/>
  </si>
  <si>
    <t>所属団体名漢字</t>
    <rPh sb="0" eb="4">
      <t>ショゾクダンタイ</t>
    </rPh>
    <rPh sb="4" eb="5">
      <t>メイ</t>
    </rPh>
    <rPh sb="5" eb="7">
      <t>カンジ</t>
    </rPh>
    <phoneticPr fontId="4"/>
  </si>
  <si>
    <t>略所属団体名ﾌﾘｶﾞﾅ</t>
    <rPh sb="0" eb="1">
      <t>リャク</t>
    </rPh>
    <rPh sb="1" eb="3">
      <t>ショゾク</t>
    </rPh>
    <rPh sb="3" eb="5">
      <t>ダンタイ</t>
    </rPh>
    <rPh sb="5" eb="6">
      <t>メイ</t>
    </rPh>
    <phoneticPr fontId="4"/>
  </si>
  <si>
    <t>略所属団体名</t>
    <rPh sb="0" eb="1">
      <t>リャク</t>
    </rPh>
    <rPh sb="1" eb="3">
      <t>ショゾク</t>
    </rPh>
    <rPh sb="3" eb="5">
      <t>ダンタイ</t>
    </rPh>
    <rPh sb="5" eb="6">
      <t>メイ</t>
    </rPh>
    <phoneticPr fontId="4"/>
  </si>
  <si>
    <t>所属団体住所ﾌﾘｶﾞﾅ</t>
    <rPh sb="0" eb="6">
      <t>ショゾクダンタイジュウショ</t>
    </rPh>
    <phoneticPr fontId="4"/>
  </si>
  <si>
    <t>所属団体住所漢字</t>
    <rPh sb="0" eb="6">
      <t>ショゾクダンタイジュウショ</t>
    </rPh>
    <rPh sb="6" eb="8">
      <t>カンジ</t>
    </rPh>
    <phoneticPr fontId="4"/>
  </si>
  <si>
    <t>←所属団体名をﾌﾘｶﾞﾅで入力してください。　例ｵｳﾐｼﾘﾂｼｶﾞﾁｭｳｶﾞｯｺｳ</t>
    <rPh sb="1" eb="3">
      <t>ショゾク</t>
    </rPh>
    <rPh sb="3" eb="5">
      <t>ダンタイ</t>
    </rPh>
    <rPh sb="5" eb="6">
      <t>メイ</t>
    </rPh>
    <rPh sb="13" eb="15">
      <t>ニュウリョク</t>
    </rPh>
    <rPh sb="23" eb="24">
      <t>レイ</t>
    </rPh>
    <phoneticPr fontId="4"/>
  </si>
  <si>
    <t>←所属団体名を漢字で入力してください。　例近江市立滋賀中学校</t>
    <rPh sb="1" eb="3">
      <t>ショゾク</t>
    </rPh>
    <rPh sb="3" eb="5">
      <t>ダンタイ</t>
    </rPh>
    <rPh sb="5" eb="6">
      <t>メイ</t>
    </rPh>
    <rPh sb="7" eb="9">
      <t>カンジ</t>
    </rPh>
    <rPh sb="10" eb="12">
      <t>ニュウリョク</t>
    </rPh>
    <rPh sb="20" eb="21">
      <t>レイ</t>
    </rPh>
    <rPh sb="21" eb="23">
      <t>オウミ</t>
    </rPh>
    <rPh sb="23" eb="25">
      <t>シリツ</t>
    </rPh>
    <rPh sb="25" eb="27">
      <t>シガ</t>
    </rPh>
    <rPh sb="27" eb="30">
      <t>チュウガッコウ</t>
    </rPh>
    <phoneticPr fontId="4"/>
  </si>
  <si>
    <t>←略所属団体名をﾌﾘｶﾞﾅで入力してください。　例ｼｶﾞ</t>
    <rPh sb="1" eb="2">
      <t>リャク</t>
    </rPh>
    <rPh sb="2" eb="4">
      <t>ショゾク</t>
    </rPh>
    <rPh sb="4" eb="6">
      <t>ダンタイ</t>
    </rPh>
    <rPh sb="6" eb="7">
      <t>メイ</t>
    </rPh>
    <rPh sb="14" eb="16">
      <t>ニュウリョク</t>
    </rPh>
    <rPh sb="24" eb="25">
      <t>レイ</t>
    </rPh>
    <phoneticPr fontId="4"/>
  </si>
  <si>
    <t>←略所属団体名を入力してください。（全角五文字以内）　例滋賀</t>
    <rPh sb="1" eb="2">
      <t>リャク</t>
    </rPh>
    <rPh sb="2" eb="4">
      <t>ショゾク</t>
    </rPh>
    <rPh sb="4" eb="6">
      <t>ダンタイ</t>
    </rPh>
    <rPh sb="6" eb="7">
      <t>メイ</t>
    </rPh>
    <rPh sb="8" eb="10">
      <t>ニュウリョク</t>
    </rPh>
    <rPh sb="18" eb="25">
      <t>ゼンカクゴモジイナイ</t>
    </rPh>
    <rPh sb="27" eb="28">
      <t>レイ</t>
    </rPh>
    <rPh sb="28" eb="30">
      <t>シガ</t>
    </rPh>
    <phoneticPr fontId="4"/>
  </si>
  <si>
    <t>所属団体名</t>
    <rPh sb="0" eb="2">
      <t>ショゾク</t>
    </rPh>
    <rPh sb="2" eb="4">
      <t>ダンタイ</t>
    </rPh>
    <rPh sb="4" eb="5">
      <t>メイ</t>
    </rPh>
    <phoneticPr fontId="2"/>
  </si>
  <si>
    <t>領収書については、アスリートビブス配布時にお渡しします。</t>
    <rPh sb="0" eb="3">
      <t>リョウシュウショ</t>
    </rPh>
    <rPh sb="17" eb="19">
      <t>ハイフ</t>
    </rPh>
    <rPh sb="19" eb="20">
      <t>ジ</t>
    </rPh>
    <rPh sb="22" eb="23">
      <t>ワタ</t>
    </rPh>
    <phoneticPr fontId="2"/>
  </si>
  <si>
    <t>(様式１　選手情報)</t>
    <rPh sb="1" eb="3">
      <t>ヨウシキ</t>
    </rPh>
    <rPh sb="5" eb="7">
      <t>センシュ</t>
    </rPh>
    <rPh sb="7" eb="9">
      <t>ジョウホウ</t>
    </rPh>
    <phoneticPr fontId="2"/>
  </si>
  <si>
    <t>(様式２　外部指導者(コーチ)情報)</t>
    <rPh sb="1" eb="3">
      <t>ヨウシキ</t>
    </rPh>
    <rPh sb="5" eb="10">
      <t>ガイブシドウシャ</t>
    </rPh>
    <rPh sb="15" eb="17">
      <t>ジョウホウ</t>
    </rPh>
    <phoneticPr fontId="2"/>
  </si>
  <si>
    <t>(チーム基本情報)</t>
    <rPh sb="4" eb="6">
      <t>キホン</t>
    </rPh>
    <rPh sb="6" eb="8">
      <t>ジョウホウ</t>
    </rPh>
    <phoneticPr fontId="2"/>
  </si>
  <si>
    <t>学校とのかかわり</t>
    <rPh sb="0" eb="2">
      <t>ガッコウ</t>
    </rPh>
    <phoneticPr fontId="2"/>
  </si>
  <si>
    <t>(様式３　参加料等振込一覧情報)</t>
    <rPh sb="1" eb="3">
      <t>ヨウシキ</t>
    </rPh>
    <rPh sb="5" eb="13">
      <t>サンカリョウトウフリコミイチラン</t>
    </rPh>
    <rPh sb="13" eb="15">
      <t>ジョウホウ</t>
    </rPh>
    <phoneticPr fontId="2"/>
  </si>
  <si>
    <t>参加者数（男子）</t>
    <rPh sb="0" eb="4">
      <t>サンカシャスウ</t>
    </rPh>
    <rPh sb="5" eb="7">
      <t>ダンシ</t>
    </rPh>
    <phoneticPr fontId="2"/>
  </si>
  <si>
    <t>　　　　（女子）</t>
    <rPh sb="5" eb="7">
      <t>ジョシ</t>
    </rPh>
    <phoneticPr fontId="2"/>
  </si>
  <si>
    <t>プログラム申込数</t>
    <rPh sb="5" eb="8">
      <t>モウシコミスウ</t>
    </rPh>
    <phoneticPr fontId="2"/>
  </si>
  <si>
    <t>　　テーブル</t>
    <phoneticPr fontId="2"/>
  </si>
  <si>
    <t>　　イス</t>
    <phoneticPr fontId="2"/>
  </si>
  <si>
    <t>※必要なチームのみ入力してください。</t>
    <rPh sb="1" eb="3">
      <t>ヒツヨウ</t>
    </rPh>
    <rPh sb="9" eb="11">
      <t>ニュウリョク</t>
    </rPh>
    <phoneticPr fontId="2"/>
  </si>
  <si>
    <t>←男子のエントリー人数を入力してください。</t>
    <rPh sb="1" eb="3">
      <t>ダンシ</t>
    </rPh>
    <rPh sb="9" eb="11">
      <t>ニンズウ</t>
    </rPh>
    <rPh sb="12" eb="14">
      <t>ニュウリョク</t>
    </rPh>
    <phoneticPr fontId="2"/>
  </si>
  <si>
    <t>←女子のエントリー人数を入力してください。</t>
    <rPh sb="1" eb="3">
      <t>ジョシ</t>
    </rPh>
    <rPh sb="9" eb="11">
      <t>ニンズウ</t>
    </rPh>
    <rPh sb="12" eb="14">
      <t>ニュウリョク</t>
    </rPh>
    <phoneticPr fontId="2"/>
  </si>
  <si>
    <t>←購入されるプログラムの冊数を入力してください。</t>
    <rPh sb="1" eb="3">
      <t>コウニュウ</t>
    </rPh>
    <rPh sb="12" eb="14">
      <t>サッスウ</t>
    </rPh>
    <rPh sb="15" eb="17">
      <t>ニュウリョク</t>
    </rPh>
    <phoneticPr fontId="2"/>
  </si>
  <si>
    <t>←選手テントを申し込まれる場合、１を入力してください。</t>
    <rPh sb="1" eb="3">
      <t>センシュ</t>
    </rPh>
    <rPh sb="7" eb="8">
      <t>モウ</t>
    </rPh>
    <rPh sb="9" eb="10">
      <t>コ</t>
    </rPh>
    <rPh sb="13" eb="15">
      <t>バアイ</t>
    </rPh>
    <rPh sb="18" eb="20">
      <t>ニュウリョク</t>
    </rPh>
    <phoneticPr fontId="2"/>
  </si>
  <si>
    <t>←テーブルを申し込まれる場合、台数を入力してください。（60×180㎝）</t>
    <rPh sb="6" eb="7">
      <t>モウ</t>
    </rPh>
    <rPh sb="8" eb="9">
      <t>コ</t>
    </rPh>
    <rPh sb="12" eb="14">
      <t>バアイ</t>
    </rPh>
    <rPh sb="15" eb="17">
      <t>ダイスウ</t>
    </rPh>
    <rPh sb="18" eb="20">
      <t>ニュウリョク</t>
    </rPh>
    <phoneticPr fontId="2"/>
  </si>
  <si>
    <t>←イスを申し込まれる場合、脚数を入力してください。（折りたたみイス）</t>
    <rPh sb="4" eb="5">
      <t>モウ</t>
    </rPh>
    <rPh sb="6" eb="7">
      <t>コ</t>
    </rPh>
    <rPh sb="10" eb="12">
      <t>バアイ</t>
    </rPh>
    <rPh sb="13" eb="15">
      <t>キャクスウ</t>
    </rPh>
    <rPh sb="16" eb="18">
      <t>ニュウリョク</t>
    </rPh>
    <rPh sb="26" eb="27">
      <t>オ</t>
    </rPh>
    <phoneticPr fontId="2"/>
  </si>
  <si>
    <t>ﾌﾘｶﾞﾅ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</si>
  <si>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</si>
  <si>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</si>
  <si>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部活動指導員</t>
    <rPh sb="0" eb="2">
      <t>ブカツ</t>
    </rPh>
    <rPh sb="2" eb="3">
      <t>ドウ</t>
    </rPh>
    <rPh sb="3" eb="6">
      <t>シドウイン</t>
    </rPh>
    <phoneticPr fontId="2"/>
  </si>
  <si>
    <t>【該当の学校のみ】
入力シートに必要事項を入力後、内容をご確認ください。。
確認後、このシートをプリントアウトしてください。
プリントアウト後、校長名、公印をお願いします。</t>
    <rPh sb="1" eb="3">
      <t>ガイトウ</t>
    </rPh>
    <rPh sb="4" eb="6">
      <t>ガッコウ</t>
    </rPh>
    <rPh sb="10" eb="12">
      <t>ニュウリョク</t>
    </rPh>
    <rPh sb="16" eb="20">
      <t>ヒツヨウジコウ</t>
    </rPh>
    <rPh sb="21" eb="24">
      <t>ニュウリョクゴ</t>
    </rPh>
    <rPh sb="25" eb="27">
      <t>ナイヨウ</t>
    </rPh>
    <rPh sb="29" eb="31">
      <t>カクニン</t>
    </rPh>
    <rPh sb="38" eb="41">
      <t>カクニンゴ</t>
    </rPh>
    <rPh sb="70" eb="71">
      <t>ゴ</t>
    </rPh>
    <rPh sb="72" eb="75">
      <t>コウチョウメイ</t>
    </rPh>
    <rPh sb="76" eb="78">
      <t>コウイン</t>
    </rPh>
    <rPh sb="80" eb="81">
      <t>ネガ</t>
    </rPh>
    <phoneticPr fontId="2"/>
  </si>
  <si>
    <t>例　H16.04.01</t>
    <rPh sb="0" eb="1">
      <t>レイ</t>
    </rPh>
    <phoneticPr fontId="4"/>
  </si>
  <si>
    <t>（75文字以内）</t>
    <rPh sb="3" eb="5">
      <t>モジ</t>
    </rPh>
    <rPh sb="5" eb="7">
      <t>イナイ</t>
    </rPh>
    <phoneticPr fontId="2"/>
  </si>
  <si>
    <t>外部指導者</t>
    <rPh sb="0" eb="5">
      <t>ガイブシドウシャ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</si>
</sst>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,##0_ "/>
    <numFmt numFmtId="180" formatCode="0&quot;年&quot;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4"/>
      <color theme="1" tint="0.3499862666707357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9CDEB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7" fillId="0" borderId="0"/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1" xfId="0" applyBorder="1">
      <alignment vertical="center"/>
    </xf>
    <xf numFmtId="0" fontId="7" fillId="2" borderId="12" xfId="1" applyFill="1" applyBorder="1" applyAlignment="1">
      <alignment vertical="center"/>
    </xf>
    <xf numFmtId="49" fontId="7" fillId="2" borderId="12" xfId="1" applyNumberFormat="1" applyFill="1" applyBorder="1" applyAlignment="1">
      <alignment vertical="center"/>
    </xf>
    <xf numFmtId="0" fontId="7" fillId="2" borderId="12" xfId="1" applyFill="1" applyBorder="1" applyAlignment="1">
      <alignment horizontal="right" vertical="center"/>
    </xf>
    <xf numFmtId="0" fontId="7" fillId="2" borderId="12" xfId="1" applyFill="1" applyBorder="1" applyAlignment="1">
      <alignment horizontal="center" vertical="center"/>
    </xf>
    <xf numFmtId="0" fontId="7" fillId="0" borderId="0" xfId="1" applyAlignment="1">
      <alignment vertical="center"/>
    </xf>
    <xf numFmtId="49" fontId="7" fillId="0" borderId="0" xfId="1" applyNumberFormat="1" applyAlignment="1">
      <alignment vertical="center"/>
    </xf>
    <xf numFmtId="0" fontId="7" fillId="0" borderId="0" xfId="1" applyAlignment="1">
      <alignment horizontal="left" vertical="center"/>
    </xf>
    <xf numFmtId="0" fontId="7" fillId="2" borderId="16" xfId="1" applyFill="1" applyBorder="1" applyAlignment="1">
      <alignment vertical="center"/>
    </xf>
    <xf numFmtId="49" fontId="7" fillId="2" borderId="17" xfId="1" applyNumberFormat="1" applyFill="1" applyBorder="1" applyAlignment="1">
      <alignment vertical="center"/>
    </xf>
    <xf numFmtId="0" fontId="7" fillId="0" borderId="18" xfId="1" applyBorder="1" applyAlignment="1">
      <alignment horizontal="left" vertical="center"/>
    </xf>
    <xf numFmtId="49" fontId="7" fillId="3" borderId="19" xfId="1" applyNumberForma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7" fillId="4" borderId="12" xfId="1" applyFill="1" applyBorder="1" applyAlignment="1">
      <alignment vertical="center"/>
    </xf>
    <xf numFmtId="49" fontId="0" fillId="0" borderId="0" xfId="0" applyNumberFormat="1" applyAlignment="1">
      <alignment horizontal="left"/>
    </xf>
    <xf numFmtId="176" fontId="7" fillId="0" borderId="20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23" xfId="0" applyNumberFormat="1" applyFont="1" applyBorder="1" applyAlignment="1">
      <alignment horizontal="center" vertical="center" shrinkToFit="1"/>
    </xf>
    <xf numFmtId="0" fontId="0" fillId="0" borderId="31" xfId="0" applyBorder="1">
      <alignment vertical="center"/>
    </xf>
    <xf numFmtId="0" fontId="5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8" xfId="0" applyBorder="1" applyAlignment="1">
      <alignment horizontal="right" vertical="center"/>
    </xf>
    <xf numFmtId="0" fontId="7" fillId="3" borderId="14" xfId="1" applyFill="1" applyBorder="1" applyAlignment="1" applyProtection="1">
      <alignment horizontal="center" vertical="center"/>
      <protection locked="0"/>
    </xf>
    <xf numFmtId="0" fontId="7" fillId="3" borderId="14" xfId="1" applyFill="1" applyBorder="1" applyAlignment="1" applyProtection="1">
      <alignment vertical="center"/>
      <protection locked="0"/>
    </xf>
    <xf numFmtId="0" fontId="7" fillId="5" borderId="12" xfId="1" applyFill="1" applyBorder="1" applyAlignment="1" applyProtection="1">
      <alignment vertical="center" shrinkToFit="1"/>
      <protection locked="0"/>
    </xf>
    <xf numFmtId="0" fontId="7" fillId="3" borderId="16" xfId="1" applyFill="1" applyBorder="1" applyAlignment="1" applyProtection="1">
      <alignment vertical="center"/>
      <protection locked="0"/>
    </xf>
    <xf numFmtId="0" fontId="7" fillId="3" borderId="12" xfId="1" applyFill="1" applyBorder="1" applyAlignment="1" applyProtection="1">
      <alignment vertical="center"/>
      <protection locked="0"/>
    </xf>
    <xf numFmtId="49" fontId="7" fillId="3" borderId="19" xfId="1" applyNumberFormat="1" applyFill="1" applyBorder="1" applyAlignment="1" applyProtection="1">
      <alignment horizontal="right" vertical="center"/>
      <protection locked="0"/>
    </xf>
    <xf numFmtId="49" fontId="7" fillId="3" borderId="17" xfId="1" applyNumberFormat="1" applyFill="1" applyBorder="1" applyAlignment="1" applyProtection="1">
      <alignment vertical="center"/>
      <protection locked="0"/>
    </xf>
    <xf numFmtId="49" fontId="7" fillId="3" borderId="16" xfId="1" applyNumberFormat="1" applyFill="1" applyBorder="1" applyAlignment="1" applyProtection="1">
      <alignment vertical="center"/>
      <protection locked="0"/>
    </xf>
    <xf numFmtId="49" fontId="0" fillId="3" borderId="17" xfId="0" applyNumberFormat="1" applyFill="1" applyBorder="1" applyAlignment="1" applyProtection="1">
      <alignment horizontal="center" vertical="center"/>
      <protection locked="0"/>
    </xf>
    <xf numFmtId="49" fontId="7" fillId="3" borderId="16" xfId="1" applyNumberForma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176" fontId="14" fillId="0" borderId="15" xfId="0" applyNumberFormat="1" applyFont="1" applyBorder="1" applyAlignment="1">
      <alignment horizontal="center"/>
    </xf>
    <xf numFmtId="0" fontId="0" fillId="0" borderId="66" xfId="0" applyBorder="1">
      <alignment vertical="center"/>
    </xf>
    <xf numFmtId="0" fontId="16" fillId="0" borderId="0" xfId="0" applyFont="1" applyAlignment="1"/>
    <xf numFmtId="0" fontId="0" fillId="0" borderId="15" xfId="0" applyBorder="1" applyAlignment="1">
      <alignment horizontal="center"/>
    </xf>
    <xf numFmtId="0" fontId="7" fillId="0" borderId="0" xfId="0" applyFont="1" applyAlignment="1">
      <alignment horizontal="distributed"/>
    </xf>
    <xf numFmtId="0" fontId="0" fillId="0" borderId="0" xfId="0" applyAlignment="1"/>
    <xf numFmtId="0" fontId="17" fillId="0" borderId="15" xfId="0" applyFont="1" applyBorder="1" applyAlignment="1">
      <alignment horizontal="left"/>
    </xf>
    <xf numFmtId="176" fontId="0" fillId="0" borderId="15" xfId="0" applyNumberFormat="1" applyBorder="1" applyAlignment="1">
      <alignment horizontal="left"/>
    </xf>
    <xf numFmtId="0" fontId="17" fillId="0" borderId="0" xfId="0" applyFont="1" applyAlignment="1">
      <alignment vertical="center" shrinkToFit="1"/>
    </xf>
    <xf numFmtId="0" fontId="6" fillId="0" borderId="0" xfId="0" applyFont="1" applyAlignment="1">
      <alignment horizontal="distributed"/>
    </xf>
    <xf numFmtId="0" fontId="0" fillId="0" borderId="0" xfId="0" applyProtection="1">
      <alignment vertical="center"/>
      <protection locked="0"/>
    </xf>
    <xf numFmtId="0" fontId="16" fillId="0" borderId="0" xfId="0" applyFont="1">
      <alignment vertical="center"/>
    </xf>
    <xf numFmtId="0" fontId="0" fillId="0" borderId="69" xfId="0" applyBorder="1" applyAlignment="1">
      <alignment horizontal="center" vertical="center"/>
    </xf>
    <xf numFmtId="0" fontId="11" fillId="0" borderId="12" xfId="0" applyFont="1" applyBorder="1" applyAlignment="1">
      <alignment horizontal="distributed" vertical="center" indent="2"/>
    </xf>
    <xf numFmtId="0" fontId="20" fillId="0" borderId="0" xfId="0" applyFont="1" applyAlignment="1"/>
    <xf numFmtId="0" fontId="20" fillId="0" borderId="0" xfId="0" applyFont="1" applyAlignment="1">
      <alignment horizontal="left" vertical="top"/>
    </xf>
    <xf numFmtId="0" fontId="21" fillId="0" borderId="12" xfId="0" applyFont="1" applyBorder="1" applyAlignment="1">
      <alignment horizontal="distributed" vertical="center" wrapText="1" indent="1"/>
    </xf>
    <xf numFmtId="0" fontId="2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8" xfId="0" applyBorder="1">
      <alignment vertical="center"/>
    </xf>
    <xf numFmtId="0" fontId="0" fillId="0" borderId="71" xfId="0" applyBorder="1">
      <alignment vertical="center"/>
    </xf>
    <xf numFmtId="0" fontId="0" fillId="0" borderId="10" xfId="0" applyBorder="1">
      <alignment vertical="center"/>
    </xf>
    <xf numFmtId="0" fontId="0" fillId="0" borderId="70" xfId="0" applyBorder="1">
      <alignment vertical="center"/>
    </xf>
    <xf numFmtId="0" fontId="0" fillId="0" borderId="13" xfId="0" applyBorder="1">
      <alignment vertical="center"/>
    </xf>
    <xf numFmtId="0" fontId="0" fillId="0" borderId="24" xfId="0" applyBorder="1">
      <alignment vertical="center"/>
    </xf>
    <xf numFmtId="0" fontId="0" fillId="0" borderId="71" xfId="0" applyBorder="1" applyAlignment="1">
      <alignment horizontal="right" vertical="center"/>
    </xf>
    <xf numFmtId="0" fontId="7" fillId="0" borderId="31" xfId="1" applyBorder="1" applyAlignment="1">
      <alignment vertical="center"/>
    </xf>
    <xf numFmtId="49" fontId="7" fillId="0" borderId="31" xfId="1" applyNumberFormat="1" applyBorder="1" applyAlignment="1">
      <alignment horizontal="right" vertical="center"/>
    </xf>
    <xf numFmtId="49" fontId="7" fillId="0" borderId="31" xfId="1" applyNumberFormat="1" applyBorder="1" applyAlignment="1">
      <alignment vertical="center"/>
    </xf>
    <xf numFmtId="49" fontId="7" fillId="0" borderId="31" xfId="1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>
      <alignment horizontal="center" vertical="center"/>
    </xf>
    <xf numFmtId="49" fontId="7" fillId="0" borderId="31" xfId="1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25" fillId="7" borderId="0" xfId="1" applyFont="1" applyFill="1" applyAlignment="1">
      <alignment vertical="center"/>
    </xf>
    <xf numFmtId="49" fontId="25" fillId="7" borderId="0" xfId="1" applyNumberFormat="1" applyFont="1" applyFill="1" applyAlignment="1">
      <alignment vertical="center"/>
    </xf>
    <xf numFmtId="180" fontId="25" fillId="7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180" fontId="25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vertical="center"/>
    </xf>
    <xf numFmtId="0" fontId="25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7" fillId="5" borderId="30" xfId="1" applyFill="1" applyBorder="1" applyAlignment="1" applyProtection="1">
      <alignment vertical="center"/>
      <protection locked="0"/>
    </xf>
    <xf numFmtId="0" fontId="7" fillId="5" borderId="14" xfId="1" applyFill="1" applyBorder="1" applyAlignment="1" applyProtection="1">
      <alignment vertical="center"/>
      <protection locked="0"/>
    </xf>
    <xf numFmtId="0" fontId="7" fillId="5" borderId="12" xfId="1" applyFill="1" applyBorder="1" applyAlignment="1" applyProtection="1">
      <alignment vertical="center"/>
      <protection locked="0"/>
    </xf>
    <xf numFmtId="0" fontId="7" fillId="5" borderId="19" xfId="1" applyFill="1" applyBorder="1" applyAlignment="1" applyProtection="1">
      <alignment horizontal="left" vertical="center" wrapText="1"/>
      <protection locked="0"/>
    </xf>
    <xf numFmtId="0" fontId="7" fillId="5" borderId="17" xfId="1" applyFill="1" applyBorder="1" applyAlignment="1" applyProtection="1">
      <alignment horizontal="left" vertical="center" wrapText="1"/>
      <protection locked="0"/>
    </xf>
    <xf numFmtId="0" fontId="7" fillId="5" borderId="16" xfId="1" applyFill="1" applyBorder="1" applyAlignment="1" applyProtection="1">
      <alignment horizontal="left" vertical="center" wrapText="1"/>
      <protection locked="0"/>
    </xf>
    <xf numFmtId="0" fontId="7" fillId="5" borderId="19" xfId="1" applyFill="1" applyBorder="1" applyAlignment="1" applyProtection="1">
      <alignment horizontal="center" vertical="center"/>
      <protection locked="0"/>
    </xf>
    <xf numFmtId="0" fontId="7" fillId="5" borderId="16" xfId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49" fontId="7" fillId="3" borderId="12" xfId="1" applyNumberFormat="1" applyFill="1" applyBorder="1" applyAlignment="1" applyProtection="1">
      <alignment horizontal="left" vertical="center"/>
      <protection locked="0"/>
    </xf>
    <xf numFmtId="0" fontId="7" fillId="3" borderId="12" xfId="1" applyFill="1" applyBorder="1" applyAlignment="1" applyProtection="1">
      <alignment horizontal="left" vertical="center"/>
      <protection locked="0"/>
    </xf>
    <xf numFmtId="0" fontId="7" fillId="2" borderId="12" xfId="1" applyFill="1" applyBorder="1" applyAlignment="1">
      <alignment horizontal="center" vertical="center"/>
    </xf>
    <xf numFmtId="0" fontId="7" fillId="3" borderId="12" xfId="1" applyFill="1" applyBorder="1" applyAlignment="1" applyProtection="1">
      <alignment horizontal="center" vertical="center"/>
      <protection locked="0"/>
    </xf>
    <xf numFmtId="0" fontId="7" fillId="3" borderId="14" xfId="1" applyFill="1" applyBorder="1" applyAlignment="1" applyProtection="1">
      <alignment horizontal="left" vertical="center"/>
      <protection locked="0"/>
    </xf>
    <xf numFmtId="0" fontId="7" fillId="3" borderId="19" xfId="1" applyFill="1" applyBorder="1" applyAlignment="1" applyProtection="1">
      <alignment horizontal="left" vertical="center"/>
      <protection locked="0"/>
    </xf>
    <xf numFmtId="0" fontId="7" fillId="3" borderId="16" xfId="1" applyFill="1" applyBorder="1" applyAlignment="1" applyProtection="1">
      <alignment horizontal="left" vertical="center"/>
      <protection locked="0"/>
    </xf>
    <xf numFmtId="0" fontId="7" fillId="2" borderId="19" xfId="1" applyFill="1" applyBorder="1" applyAlignment="1" applyProtection="1">
      <alignment horizontal="center" vertical="center"/>
      <protection locked="0"/>
    </xf>
    <xf numFmtId="0" fontId="7" fillId="2" borderId="17" xfId="1" applyFill="1" applyBorder="1" applyAlignment="1" applyProtection="1">
      <alignment horizontal="center" vertical="center"/>
      <protection locked="0"/>
    </xf>
    <xf numFmtId="0" fontId="7" fillId="2" borderId="16" xfId="1" applyFill="1" applyBorder="1" applyAlignment="1" applyProtection="1">
      <alignment horizontal="center" vertical="center"/>
      <protection locked="0"/>
    </xf>
    <xf numFmtId="0" fontId="6" fillId="3" borderId="19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7" fillId="3" borderId="13" xfId="1" applyFill="1" applyBorder="1" applyAlignment="1" applyProtection="1">
      <alignment horizontal="left" vertical="center"/>
      <protection locked="0"/>
    </xf>
    <xf numFmtId="0" fontId="7" fillId="3" borderId="24" xfId="1" applyFill="1" applyBorder="1" applyAlignment="1" applyProtection="1">
      <alignment horizontal="left" vertical="center"/>
      <protection locked="0"/>
    </xf>
    <xf numFmtId="49" fontId="7" fillId="2" borderId="12" xfId="1" applyNumberFormat="1" applyFill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0" xfId="0">
      <alignment vertical="center"/>
    </xf>
    <xf numFmtId="0" fontId="0" fillId="0" borderId="33" xfId="0" applyBorder="1">
      <alignment vertical="center"/>
    </xf>
    <xf numFmtId="0" fontId="0" fillId="0" borderId="15" xfId="0" applyBorder="1">
      <alignment vertical="center"/>
    </xf>
    <xf numFmtId="0" fontId="0" fillId="0" borderId="40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5" fillId="0" borderId="20" xfId="0" applyFont="1" applyBorder="1">
      <alignment vertical="center"/>
    </xf>
    <xf numFmtId="0" fontId="5" fillId="0" borderId="28" xfId="0" applyFont="1" applyBorder="1">
      <alignment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6" fontId="7" fillId="0" borderId="34" xfId="0" applyNumberFormat="1" applyFont="1" applyBorder="1" applyAlignment="1">
      <alignment horizontal="center" vertical="center"/>
    </xf>
    <xf numFmtId="0" fontId="0" fillId="0" borderId="41" xfId="0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54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5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6" fontId="7" fillId="0" borderId="31" xfId="0" applyNumberFormat="1" applyFont="1" applyBorder="1" applyAlignment="1">
      <alignment horizontal="left" vertical="center" shrinkToFit="1"/>
    </xf>
    <xf numFmtId="176" fontId="7" fillId="0" borderId="32" xfId="0" applyNumberFormat="1" applyFont="1" applyBorder="1" applyAlignment="1">
      <alignment horizontal="left" vertical="center" shrinkToFit="1"/>
    </xf>
    <xf numFmtId="176" fontId="5" fillId="0" borderId="37" xfId="0" applyNumberFormat="1" applyFont="1" applyBorder="1" applyAlignment="1">
      <alignment horizontal="left" vertical="center"/>
    </xf>
    <xf numFmtId="176" fontId="5" fillId="0" borderId="38" xfId="0" applyNumberFormat="1" applyFont="1" applyBorder="1" applyAlignment="1">
      <alignment horizontal="left" vertical="center"/>
    </xf>
    <xf numFmtId="176" fontId="5" fillId="0" borderId="39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0" fillId="0" borderId="38" xfId="0" applyBorder="1" applyAlignment="1">
      <alignment vertical="top"/>
    </xf>
    <xf numFmtId="0" fontId="0" fillId="0" borderId="64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6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176" fontId="5" fillId="0" borderId="51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176" fontId="5" fillId="0" borderId="49" xfId="0" applyNumberFormat="1" applyFont="1" applyBorder="1" applyAlignment="1">
      <alignment horizontal="center" vertical="center"/>
    </xf>
    <xf numFmtId="176" fontId="5" fillId="0" borderId="50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7" fillId="0" borderId="61" xfId="0" applyNumberFormat="1" applyFont="1" applyBorder="1" applyAlignment="1">
      <alignment horizontal="left" vertical="center"/>
    </xf>
    <xf numFmtId="176" fontId="7" fillId="0" borderId="62" xfId="0" applyNumberFormat="1" applyFont="1" applyBorder="1" applyAlignment="1">
      <alignment horizontal="left" vertical="center"/>
    </xf>
    <xf numFmtId="176" fontId="7" fillId="0" borderId="60" xfId="0" applyNumberFormat="1" applyFont="1" applyBorder="1" applyAlignment="1">
      <alignment horizontal="left" vertical="center"/>
    </xf>
    <xf numFmtId="176" fontId="7" fillId="0" borderId="20" xfId="0" applyNumberFormat="1" applyFont="1" applyBorder="1">
      <alignment vertical="center"/>
    </xf>
    <xf numFmtId="176" fontId="7" fillId="0" borderId="63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76" fontId="5" fillId="0" borderId="61" xfId="0" applyNumberFormat="1" applyFont="1" applyBorder="1" applyAlignment="1">
      <alignment horizontal="left" vertical="center" shrinkToFit="1"/>
    </xf>
    <xf numFmtId="176" fontId="5" fillId="0" borderId="62" xfId="0" applyNumberFormat="1" applyFont="1" applyBorder="1" applyAlignment="1">
      <alignment horizontal="left" vertical="center" shrinkToFit="1"/>
    </xf>
    <xf numFmtId="176" fontId="5" fillId="0" borderId="60" xfId="0" applyNumberFormat="1" applyFont="1" applyBorder="1" applyAlignment="1">
      <alignment horizontal="left" vertical="center" shrinkToFit="1"/>
    </xf>
    <xf numFmtId="176" fontId="7" fillId="0" borderId="20" xfId="0" applyNumberFormat="1" applyFont="1" applyBorder="1" applyAlignment="1">
      <alignment horizontal="left" vertical="center"/>
    </xf>
    <xf numFmtId="176" fontId="7" fillId="0" borderId="63" xfId="0" applyNumberFormat="1" applyFont="1" applyBorder="1" applyAlignment="1">
      <alignment horizontal="left" vertical="center"/>
    </xf>
    <xf numFmtId="176" fontId="7" fillId="0" borderId="28" xfId="0" applyNumberFormat="1" applyFont="1" applyBorder="1" applyAlignment="1">
      <alignment horizontal="left" vertical="center"/>
    </xf>
    <xf numFmtId="176" fontId="7" fillId="0" borderId="35" xfId="0" applyNumberFormat="1" applyFont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/>
    </xf>
    <xf numFmtId="176" fontId="14" fillId="6" borderId="12" xfId="0" applyNumberFormat="1" applyFont="1" applyFill="1" applyBorder="1" applyAlignment="1" applyProtection="1">
      <alignment horizontal="center" vertical="center"/>
      <protection locked="0"/>
    </xf>
    <xf numFmtId="176" fontId="11" fillId="0" borderId="12" xfId="0" applyNumberFormat="1" applyFont="1" applyBorder="1" applyAlignment="1">
      <alignment horizontal="distributed" vertical="center" indent="2"/>
    </xf>
    <xf numFmtId="176" fontId="19" fillId="6" borderId="12" xfId="0" applyNumberFormat="1" applyFont="1" applyFill="1" applyBorder="1" applyAlignment="1" applyProtection="1">
      <alignment horizontal="center" vertical="center"/>
      <protection locked="0"/>
    </xf>
    <xf numFmtId="176" fontId="14" fillId="6" borderId="12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176" fontId="13" fillId="0" borderId="15" xfId="0" applyNumberFormat="1" applyFont="1" applyBorder="1" applyAlignment="1">
      <alignment horizontal="center"/>
    </xf>
    <xf numFmtId="176" fontId="14" fillId="0" borderId="15" xfId="0" applyNumberFormat="1" applyFont="1" applyBorder="1" applyAlignment="1">
      <alignment horizontal="center" shrinkToFit="1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6" fillId="0" borderId="15" xfId="0" applyFont="1" applyBorder="1" applyAlignment="1">
      <alignment horizontal="right"/>
    </xf>
    <xf numFmtId="0" fontId="13" fillId="0" borderId="15" xfId="0" applyFont="1" applyBorder="1" applyAlignment="1" applyProtection="1">
      <alignment horizontal="distributed" indent="2"/>
      <protection locked="0"/>
    </xf>
    <xf numFmtId="176" fontId="17" fillId="0" borderId="15" xfId="0" applyNumberFormat="1" applyFont="1" applyBorder="1" applyAlignment="1">
      <alignment horizontal="left" wrapText="1" shrinkToFit="1"/>
    </xf>
    <xf numFmtId="176" fontId="19" fillId="6" borderId="12" xfId="0" applyNumberFormat="1" applyFont="1" applyFill="1" applyBorder="1" applyAlignment="1" applyProtection="1">
      <alignment horizontal="distributed" vertical="center" indent="8"/>
      <protection locked="0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176" fontId="0" fillId="6" borderId="14" xfId="2" applyNumberFormat="1" applyFont="1" applyFill="1" applyBorder="1" applyAlignment="1" applyProtection="1">
      <alignment horizontal="distributed" vertical="center" indent="8"/>
      <protection locked="0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8" xfId="0" applyBorder="1">
      <alignment vertical="center"/>
    </xf>
    <xf numFmtId="0" fontId="0" fillId="0" borderId="71" xfId="0" applyBorder="1">
      <alignment vertical="center"/>
    </xf>
    <xf numFmtId="0" fontId="0" fillId="0" borderId="10" xfId="0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5">
    <cellStyle name="パーセント" xfId="2" builtinId="5"/>
    <cellStyle name="標準" xfId="0" builtinId="0"/>
    <cellStyle name="標準 2" xfId="4" xr:uid="{C8CF9DAB-D7FF-402B-AA00-C4579C1E6418}"/>
    <cellStyle name="標準 3" xfId="3" xr:uid="{755433C7-3E96-4349-8ABB-6D94DC0F9562}"/>
    <cellStyle name="標準_全国駅伝申込" xfId="1" xr:uid="{00000000-0005-0000-0000-000001000000}"/>
  </cellStyles>
  <dxfs count="4">
    <dxf>
      <fill>
        <patternFill>
          <bgColor theme="0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257175</xdr:rowOff>
        </xdr:from>
        <xdr:to>
          <xdr:col>22</xdr:col>
          <xdr:colOff>57150</xdr:colOff>
          <xdr:row>15</xdr:row>
          <xdr:rowOff>180975</xdr:rowOff>
        </xdr:to>
        <xdr:sp macro="" textlink="">
          <xdr:nvSpPr>
            <xdr:cNvPr id="3079" name="CommandButton1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276225</xdr:colOff>
      <xdr:row>13</xdr:row>
      <xdr:rowOff>200025</xdr:rowOff>
    </xdr:from>
    <xdr:to>
      <xdr:col>22</xdr:col>
      <xdr:colOff>95250</xdr:colOff>
      <xdr:row>15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00975" y="3524250"/>
          <a:ext cx="1552575" cy="5810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2203\Desktop\&#65298;&#20840;&#22269;&#39365;&#20253;&#30007;&#22899;&#30003;&#36796;(&#12510;&#12463;&#12525;)R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0013;&#39365;&#20253;&#38306;&#20418;/&#9734;&#31532;30&#22238;&#20840;&#22269;&#20013;&#23398;&#26657;&#39365;&#20253;&#22823;&#20250;/02&#22823;&#20250;&#35201;&#38917;&#31561;/&#21442;&#21152;&#30003;&#36796;&#26360;/&#26368;&#32066;/20%2030&#20840;&#22269;&#39365;&#20253;&#30007;&#23376;&#30003;&#36796;&#12304;&#27096;&#24335;1&#65374;8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lf06\share\&#9633;&#26032;&#12501;&#12457;&#12523;&#12480;&#20998;&#39006;\E%2007%20&#9679;&#20840;&#22269;&#20013;&#23398;&#26657;&#39365;&#20253;&#22823;&#20250;\&#9678;03%20&#20840;&#22269;&#20013;&#23398;&#26657;&#39365;&#20253;&#22823;&#20250;&#65288;&#65298;&#65300;&#24180;&#24230;&#12288;&#23455;&#34892;&#22996;&#21729;&#20250;&#65289;\&#9733;&#30003;&#36796;&#12501;&#12449;&#12452;&#12523;&#65288;&#35199;&#26449;&#20808;&#29983;&#20316;&#25104;&#65289;\&#30003;&#12375;&#36796;&#12415;&#38306;&#20418;\&#20840;&#22269;&#39365;&#20253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務局用"/>
      <sheetName val="はじめに"/>
      <sheetName val="ﾃﾞｰﾀ入力"/>
      <sheetName val="(参加)同意書"/>
      <sheetName val="様式1"/>
      <sheetName val="様式2"/>
      <sheetName val="様式3"/>
      <sheetName val="様式4"/>
      <sheetName val="鉄剤注射同意書"/>
      <sheetName val="鉄剤注射報告書"/>
      <sheetName val="鉄剤注射実施報告書"/>
    </sheetNames>
    <sheetDataSet>
      <sheetData sheetId="0">
        <row r="3">
          <cell r="B3">
            <v>2022</v>
          </cell>
        </row>
        <row r="22">
          <cell r="C22" t="str">
            <v>北海道</v>
          </cell>
          <cell r="D22">
            <v>1</v>
          </cell>
          <cell r="E22" t="str">
            <v>北海道</v>
          </cell>
          <cell r="F22" t="str">
            <v>北海道</v>
          </cell>
          <cell r="G22" t="str">
            <v>ﾎｯｶｲﾄﾞｳ</v>
          </cell>
        </row>
        <row r="23">
          <cell r="C23" t="str">
            <v>青　森</v>
          </cell>
          <cell r="D23">
            <v>2</v>
          </cell>
          <cell r="E23" t="str">
            <v>青　森</v>
          </cell>
          <cell r="F23" t="str">
            <v>青森県</v>
          </cell>
          <cell r="G23" t="str">
            <v>ｱｵﾓﾘｹﾝ</v>
          </cell>
        </row>
        <row r="24">
          <cell r="C24" t="str">
            <v>岩　手</v>
          </cell>
          <cell r="D24">
            <v>3</v>
          </cell>
          <cell r="E24" t="str">
            <v>岩　手</v>
          </cell>
          <cell r="F24" t="str">
            <v>岩手県</v>
          </cell>
          <cell r="G24" t="str">
            <v>ｲﾜﾃｹﾝ</v>
          </cell>
        </row>
        <row r="25">
          <cell r="C25" t="str">
            <v>宮　城</v>
          </cell>
          <cell r="D25">
            <v>4</v>
          </cell>
          <cell r="E25" t="str">
            <v>宮　城</v>
          </cell>
          <cell r="F25" t="str">
            <v>宮城県</v>
          </cell>
          <cell r="G25" t="str">
            <v>ﾐﾔｷﾞｹﾝ</v>
          </cell>
        </row>
        <row r="26">
          <cell r="C26" t="str">
            <v>秋　田</v>
          </cell>
          <cell r="D26">
            <v>5</v>
          </cell>
          <cell r="E26" t="str">
            <v>秋　田</v>
          </cell>
          <cell r="F26" t="str">
            <v>秋田県</v>
          </cell>
          <cell r="G26" t="str">
            <v>ｱｷﾀｹﾝ</v>
          </cell>
        </row>
        <row r="27">
          <cell r="C27" t="str">
            <v>山　形</v>
          </cell>
          <cell r="D27">
            <v>6</v>
          </cell>
          <cell r="E27" t="str">
            <v>山　形</v>
          </cell>
          <cell r="F27" t="str">
            <v>山形県</v>
          </cell>
          <cell r="G27" t="str">
            <v>ﾔﾏｶﾞﾀｹﾝ</v>
          </cell>
        </row>
        <row r="28">
          <cell r="C28" t="str">
            <v>福　島</v>
          </cell>
          <cell r="D28">
            <v>7</v>
          </cell>
          <cell r="E28" t="str">
            <v>福　島</v>
          </cell>
          <cell r="F28" t="str">
            <v>福島県</v>
          </cell>
          <cell r="G28" t="str">
            <v>ﾌｸｼﾏｹﾝ</v>
          </cell>
        </row>
        <row r="29">
          <cell r="C29" t="str">
            <v>茨　城</v>
          </cell>
          <cell r="D29">
            <v>8</v>
          </cell>
          <cell r="E29" t="str">
            <v>茨　城</v>
          </cell>
          <cell r="F29" t="str">
            <v>茨城県</v>
          </cell>
          <cell r="G29" t="str">
            <v>ｲﾊﾞﾗｷｹﾝ</v>
          </cell>
        </row>
        <row r="30">
          <cell r="C30" t="str">
            <v>栃　木</v>
          </cell>
          <cell r="D30">
            <v>9</v>
          </cell>
          <cell r="E30" t="str">
            <v>栃　木</v>
          </cell>
          <cell r="F30" t="str">
            <v>栃木県</v>
          </cell>
          <cell r="G30" t="str">
            <v>ﾄﾁｷﾞｹﾝ</v>
          </cell>
        </row>
        <row r="31">
          <cell r="C31" t="str">
            <v>群　馬</v>
          </cell>
          <cell r="D31">
            <v>10</v>
          </cell>
          <cell r="E31" t="str">
            <v>群　馬</v>
          </cell>
          <cell r="F31" t="str">
            <v>群馬県</v>
          </cell>
          <cell r="G31" t="str">
            <v>ｸﾞﾝﾏｹﾝ</v>
          </cell>
        </row>
        <row r="32">
          <cell r="C32" t="str">
            <v>埼　玉</v>
          </cell>
          <cell r="D32">
            <v>11</v>
          </cell>
          <cell r="E32" t="str">
            <v>埼　玉</v>
          </cell>
          <cell r="F32" t="str">
            <v>埼玉県</v>
          </cell>
          <cell r="G32" t="str">
            <v>ｻｲﾀﾏｹﾝ</v>
          </cell>
        </row>
        <row r="33">
          <cell r="C33" t="str">
            <v>千　葉</v>
          </cell>
          <cell r="D33">
            <v>12</v>
          </cell>
          <cell r="E33" t="str">
            <v>千　葉</v>
          </cell>
          <cell r="F33" t="str">
            <v>千葉県</v>
          </cell>
          <cell r="G33" t="str">
            <v>ﾁﾊﾞｹﾝ</v>
          </cell>
        </row>
        <row r="34">
          <cell r="C34" t="str">
            <v>東　京</v>
          </cell>
          <cell r="D34">
            <v>13</v>
          </cell>
          <cell r="E34" t="str">
            <v>東　京</v>
          </cell>
          <cell r="F34" t="str">
            <v>東京都</v>
          </cell>
          <cell r="G34" t="str">
            <v>ﾄｳｷｮｳﾄ</v>
          </cell>
        </row>
        <row r="35">
          <cell r="C35" t="str">
            <v>神奈川</v>
          </cell>
          <cell r="D35">
            <v>14</v>
          </cell>
          <cell r="E35" t="str">
            <v>神奈川</v>
          </cell>
          <cell r="F35" t="str">
            <v>神奈川県</v>
          </cell>
          <cell r="G35" t="str">
            <v>ｶﾅｶﾞﾜｹﾝ</v>
          </cell>
        </row>
        <row r="36">
          <cell r="C36" t="str">
            <v>山　梨</v>
          </cell>
          <cell r="D36">
            <v>15</v>
          </cell>
          <cell r="E36" t="str">
            <v>山　梨</v>
          </cell>
          <cell r="F36" t="str">
            <v>山梨県</v>
          </cell>
          <cell r="G36" t="str">
            <v>ﾔﾏﾅｼｹﾝ</v>
          </cell>
        </row>
        <row r="37">
          <cell r="C37" t="str">
            <v>新　潟</v>
          </cell>
          <cell r="D37">
            <v>16</v>
          </cell>
          <cell r="E37" t="str">
            <v>新　潟</v>
          </cell>
          <cell r="F37" t="str">
            <v>新潟県</v>
          </cell>
          <cell r="G37" t="str">
            <v>ﾆｲｶﾞﾀｹﾝ</v>
          </cell>
        </row>
        <row r="38">
          <cell r="C38" t="str">
            <v>長　野</v>
          </cell>
          <cell r="D38">
            <v>17</v>
          </cell>
          <cell r="E38" t="str">
            <v>長　野</v>
          </cell>
          <cell r="F38" t="str">
            <v>長野県</v>
          </cell>
          <cell r="G38" t="str">
            <v>ﾅｶﾞﾉｹﾝ</v>
          </cell>
        </row>
        <row r="39">
          <cell r="C39" t="str">
            <v>富　山</v>
          </cell>
          <cell r="D39">
            <v>18</v>
          </cell>
          <cell r="E39" t="str">
            <v>富　山</v>
          </cell>
          <cell r="F39" t="str">
            <v>富山県</v>
          </cell>
          <cell r="G39" t="str">
            <v>ﾄﾔﾏｹﾝ</v>
          </cell>
        </row>
        <row r="40">
          <cell r="C40" t="str">
            <v>石　川</v>
          </cell>
          <cell r="D40">
            <v>19</v>
          </cell>
          <cell r="E40" t="str">
            <v>石　川</v>
          </cell>
          <cell r="F40" t="str">
            <v>石川県</v>
          </cell>
          <cell r="G40" t="str">
            <v>ｲｼｶﾜｹﾝ</v>
          </cell>
        </row>
        <row r="41">
          <cell r="C41" t="str">
            <v>福　井</v>
          </cell>
          <cell r="D41">
            <v>20</v>
          </cell>
          <cell r="E41" t="str">
            <v>福　井</v>
          </cell>
          <cell r="F41" t="str">
            <v>福井県</v>
          </cell>
          <cell r="G41" t="str">
            <v>ﾌｸｲｹﾝ</v>
          </cell>
        </row>
        <row r="42">
          <cell r="C42" t="str">
            <v>静　岡</v>
          </cell>
          <cell r="D42">
            <v>21</v>
          </cell>
          <cell r="E42" t="str">
            <v>静　岡</v>
          </cell>
          <cell r="F42" t="str">
            <v>静岡県</v>
          </cell>
          <cell r="G42" t="str">
            <v>ｼｽﾞｵｶｹﾝ</v>
          </cell>
        </row>
        <row r="43">
          <cell r="C43" t="str">
            <v>愛　知</v>
          </cell>
          <cell r="D43">
            <v>22</v>
          </cell>
          <cell r="E43" t="str">
            <v>愛　知</v>
          </cell>
          <cell r="F43" t="str">
            <v>愛知県</v>
          </cell>
          <cell r="G43" t="str">
            <v>ｱｲﾁｹﾝ</v>
          </cell>
        </row>
        <row r="44">
          <cell r="C44" t="str">
            <v>三　重</v>
          </cell>
          <cell r="D44">
            <v>23</v>
          </cell>
          <cell r="E44" t="str">
            <v>三　重</v>
          </cell>
          <cell r="F44" t="str">
            <v>三重県</v>
          </cell>
          <cell r="G44" t="str">
            <v>ﾐｴｹﾝ</v>
          </cell>
        </row>
        <row r="45">
          <cell r="C45" t="str">
            <v>岐　阜</v>
          </cell>
          <cell r="D45">
            <v>24</v>
          </cell>
          <cell r="E45" t="str">
            <v>岐　阜</v>
          </cell>
          <cell r="F45" t="str">
            <v>岐阜県</v>
          </cell>
          <cell r="G45" t="str">
            <v>ｷﾞﾌｹﾝ</v>
          </cell>
        </row>
        <row r="46">
          <cell r="C46" t="str">
            <v>滋　賀</v>
          </cell>
          <cell r="D46">
            <v>25</v>
          </cell>
          <cell r="E46" t="str">
            <v>滋　賀</v>
          </cell>
          <cell r="F46" t="str">
            <v>滋賀県</v>
          </cell>
          <cell r="G46" t="str">
            <v>ｼｶﾞｹﾝ</v>
          </cell>
        </row>
        <row r="47">
          <cell r="C47" t="str">
            <v>京　都</v>
          </cell>
          <cell r="D47">
            <v>26</v>
          </cell>
          <cell r="E47" t="str">
            <v>京　都</v>
          </cell>
          <cell r="F47" t="str">
            <v>京都府</v>
          </cell>
          <cell r="G47" t="str">
            <v>ｷｮｳﾄﾌ</v>
          </cell>
        </row>
        <row r="48">
          <cell r="C48" t="str">
            <v>大　阪</v>
          </cell>
          <cell r="D48">
            <v>27</v>
          </cell>
          <cell r="E48" t="str">
            <v>大　阪</v>
          </cell>
          <cell r="F48" t="str">
            <v>大阪府</v>
          </cell>
          <cell r="G48" t="str">
            <v>ｵｵｻｶﾌ</v>
          </cell>
        </row>
        <row r="49">
          <cell r="C49" t="str">
            <v>兵　庫</v>
          </cell>
          <cell r="D49">
            <v>28</v>
          </cell>
          <cell r="E49" t="str">
            <v>兵　庫</v>
          </cell>
          <cell r="F49" t="str">
            <v>兵庫県</v>
          </cell>
          <cell r="G49" t="str">
            <v>ﾋｮｳｺﾞｹﾝ</v>
          </cell>
        </row>
        <row r="50">
          <cell r="C50" t="str">
            <v>奈　良</v>
          </cell>
          <cell r="D50">
            <v>29</v>
          </cell>
          <cell r="E50" t="str">
            <v>奈　良</v>
          </cell>
          <cell r="F50" t="str">
            <v>奈良県</v>
          </cell>
          <cell r="G50" t="str">
            <v>ﾅﾗｹﾝ</v>
          </cell>
        </row>
        <row r="51">
          <cell r="C51" t="str">
            <v>和歌山</v>
          </cell>
          <cell r="D51">
            <v>30</v>
          </cell>
          <cell r="E51" t="str">
            <v>和歌山</v>
          </cell>
          <cell r="F51" t="str">
            <v>和歌山県</v>
          </cell>
          <cell r="G51" t="str">
            <v>ﾜｶﾔﾏｹﾝ</v>
          </cell>
        </row>
        <row r="52">
          <cell r="C52" t="str">
            <v>鳥　取</v>
          </cell>
          <cell r="D52">
            <v>31</v>
          </cell>
          <cell r="E52" t="str">
            <v>鳥　取</v>
          </cell>
          <cell r="F52" t="str">
            <v>鳥取県</v>
          </cell>
          <cell r="G52" t="str">
            <v>ﾄｯﾄﾘｹﾝ</v>
          </cell>
        </row>
        <row r="53">
          <cell r="C53" t="str">
            <v>島　根</v>
          </cell>
          <cell r="D53">
            <v>32</v>
          </cell>
          <cell r="E53" t="str">
            <v>島　根</v>
          </cell>
          <cell r="F53" t="str">
            <v>島根県</v>
          </cell>
          <cell r="G53" t="str">
            <v>ｼﾏﾈｹﾝ</v>
          </cell>
        </row>
        <row r="54">
          <cell r="C54" t="str">
            <v>岡　山</v>
          </cell>
          <cell r="D54">
            <v>33</v>
          </cell>
          <cell r="E54" t="str">
            <v>岡　山</v>
          </cell>
          <cell r="F54" t="str">
            <v>岡山県</v>
          </cell>
          <cell r="G54" t="str">
            <v>ｵｶﾔﾏｹﾝ</v>
          </cell>
        </row>
        <row r="55">
          <cell r="C55" t="str">
            <v>広　島</v>
          </cell>
          <cell r="D55">
            <v>34</v>
          </cell>
          <cell r="E55" t="str">
            <v>広　島</v>
          </cell>
          <cell r="F55" t="str">
            <v>広島県</v>
          </cell>
          <cell r="G55" t="str">
            <v>ﾋﾛｼﾏｹﾝ</v>
          </cell>
        </row>
        <row r="56">
          <cell r="C56" t="str">
            <v>山　口</v>
          </cell>
          <cell r="D56">
            <v>35</v>
          </cell>
          <cell r="E56" t="str">
            <v>山　口</v>
          </cell>
          <cell r="F56" t="str">
            <v>山口県</v>
          </cell>
          <cell r="G56" t="str">
            <v>ﾔﾏｸﾞﾁｹﾝ</v>
          </cell>
        </row>
        <row r="57">
          <cell r="C57" t="str">
            <v>香　川</v>
          </cell>
          <cell r="D57">
            <v>36</v>
          </cell>
          <cell r="E57" t="str">
            <v>香　川</v>
          </cell>
          <cell r="F57" t="str">
            <v>香川県</v>
          </cell>
          <cell r="G57" t="str">
            <v>ｶｶﾞﾜｹﾝ</v>
          </cell>
        </row>
        <row r="58">
          <cell r="C58" t="str">
            <v>徳　島</v>
          </cell>
          <cell r="D58">
            <v>37</v>
          </cell>
          <cell r="E58" t="str">
            <v>徳　島</v>
          </cell>
          <cell r="F58" t="str">
            <v>徳島県</v>
          </cell>
          <cell r="G58" t="str">
            <v>ﾄｸｼﾏｹﾝ</v>
          </cell>
        </row>
        <row r="59">
          <cell r="C59" t="str">
            <v>愛　媛</v>
          </cell>
          <cell r="D59">
            <v>38</v>
          </cell>
          <cell r="E59" t="str">
            <v>愛　媛</v>
          </cell>
          <cell r="F59" t="str">
            <v>愛媛県</v>
          </cell>
          <cell r="G59" t="str">
            <v>ｴﾋﾒｹﾝ</v>
          </cell>
        </row>
        <row r="60">
          <cell r="C60" t="str">
            <v>高　知</v>
          </cell>
          <cell r="D60">
            <v>39</v>
          </cell>
          <cell r="E60" t="str">
            <v>高　知</v>
          </cell>
          <cell r="F60" t="str">
            <v>高知県</v>
          </cell>
          <cell r="G60" t="str">
            <v>ｺｳﾁｹﾝ</v>
          </cell>
        </row>
        <row r="61">
          <cell r="C61" t="str">
            <v>福　岡</v>
          </cell>
          <cell r="D61">
            <v>40</v>
          </cell>
          <cell r="E61" t="str">
            <v>福　岡</v>
          </cell>
          <cell r="F61" t="str">
            <v>福岡県</v>
          </cell>
          <cell r="G61" t="str">
            <v>ﾌｸｵｶｹﾝ</v>
          </cell>
        </row>
        <row r="62">
          <cell r="C62" t="str">
            <v>佐　賀</v>
          </cell>
          <cell r="D62">
            <v>41</v>
          </cell>
          <cell r="E62" t="str">
            <v>佐　賀</v>
          </cell>
          <cell r="F62" t="str">
            <v>佐賀県</v>
          </cell>
          <cell r="G62" t="str">
            <v>ｻｶﾞｹﾝ</v>
          </cell>
        </row>
        <row r="63">
          <cell r="C63" t="str">
            <v>長　崎</v>
          </cell>
          <cell r="D63">
            <v>42</v>
          </cell>
          <cell r="E63" t="str">
            <v>長　崎</v>
          </cell>
          <cell r="F63" t="str">
            <v>長崎県</v>
          </cell>
          <cell r="G63" t="str">
            <v>ﾅｶﾞｻｷｹﾝ</v>
          </cell>
        </row>
        <row r="64">
          <cell r="C64" t="str">
            <v>熊　本</v>
          </cell>
          <cell r="D64">
            <v>43</v>
          </cell>
          <cell r="E64" t="str">
            <v>熊　本</v>
          </cell>
          <cell r="F64" t="str">
            <v>熊本県</v>
          </cell>
          <cell r="G64" t="str">
            <v>ｸﾏﾓﾄｹﾝ</v>
          </cell>
        </row>
        <row r="65">
          <cell r="C65" t="str">
            <v>大　分</v>
          </cell>
          <cell r="D65">
            <v>44</v>
          </cell>
          <cell r="E65" t="str">
            <v>大　分</v>
          </cell>
          <cell r="F65" t="str">
            <v>大分県</v>
          </cell>
          <cell r="G65" t="str">
            <v>ｵｵｲﾀｹﾝ</v>
          </cell>
        </row>
        <row r="66">
          <cell r="C66" t="str">
            <v>宮　崎</v>
          </cell>
          <cell r="D66">
            <v>45</v>
          </cell>
          <cell r="E66" t="str">
            <v>宮　崎</v>
          </cell>
          <cell r="F66" t="str">
            <v>宮崎県</v>
          </cell>
          <cell r="G66" t="str">
            <v>ﾐﾔｻﾞｷｹﾝ</v>
          </cell>
        </row>
        <row r="67">
          <cell r="C67" t="str">
            <v>鹿児島</v>
          </cell>
          <cell r="D67">
            <v>46</v>
          </cell>
          <cell r="E67" t="str">
            <v>鹿児島</v>
          </cell>
          <cell r="F67" t="str">
            <v>鹿児島県</v>
          </cell>
          <cell r="G67" t="str">
            <v>ｶｺﾞｼﾏｹﾝ</v>
          </cell>
        </row>
        <row r="68">
          <cell r="C68" t="str">
            <v>沖　縄</v>
          </cell>
          <cell r="D68">
            <v>47</v>
          </cell>
          <cell r="E68" t="str">
            <v>沖　縄</v>
          </cell>
          <cell r="F68" t="str">
            <v>沖縄県</v>
          </cell>
          <cell r="G68" t="str">
            <v>ｵｷﾅﾜｹﾝ</v>
          </cell>
        </row>
        <row r="69">
          <cell r="C69" t="str">
            <v>開催地</v>
          </cell>
          <cell r="D69">
            <v>48</v>
          </cell>
          <cell r="E69" t="str">
            <v>開催地</v>
          </cell>
          <cell r="F69" t="str">
            <v>滋賀県</v>
          </cell>
          <cell r="G69" t="str">
            <v>ｼｶﾞｹﾝ</v>
          </cell>
        </row>
      </sheetData>
      <sheetData sheetId="1"/>
      <sheetData sheetId="2">
        <row r="2">
          <cell r="B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ﾃﾞｰﾀ 入力"/>
      <sheetName val="様式1"/>
      <sheetName val="様式2"/>
      <sheetName val="様式3"/>
      <sheetName val="様式4"/>
      <sheetName val="鉄剤注射同意書"/>
      <sheetName val="鉄剤注射報告書"/>
      <sheetName val="鉄剤注射実施報告書"/>
      <sheetName val="⑤(参加)同意書"/>
      <sheetName val="⑥体調記録表"/>
      <sheetName val="⑦学校同行者体調記録表"/>
      <sheetName val="⑧行動履歴書"/>
    </sheetNames>
    <sheetDataSet>
      <sheetData sheetId="0">
        <row r="4">
          <cell r="AH4" t="str">
            <v>北海道</v>
          </cell>
          <cell r="AI4">
            <v>1</v>
          </cell>
        </row>
        <row r="5">
          <cell r="AH5" t="str">
            <v>青　森</v>
          </cell>
          <cell r="AI5">
            <v>2</v>
          </cell>
        </row>
        <row r="6">
          <cell r="AH6" t="str">
            <v>岩　手</v>
          </cell>
          <cell r="AI6">
            <v>3</v>
          </cell>
        </row>
        <row r="7">
          <cell r="AH7" t="str">
            <v>宮　城</v>
          </cell>
          <cell r="AI7">
            <v>4</v>
          </cell>
        </row>
        <row r="8">
          <cell r="AH8" t="str">
            <v>秋　田</v>
          </cell>
          <cell r="AI8">
            <v>5</v>
          </cell>
        </row>
        <row r="9">
          <cell r="AH9" t="str">
            <v>山　形</v>
          </cell>
          <cell r="AI9">
            <v>6</v>
          </cell>
        </row>
        <row r="10">
          <cell r="AH10" t="str">
            <v>福　島</v>
          </cell>
          <cell r="AI10">
            <v>7</v>
          </cell>
        </row>
        <row r="11">
          <cell r="AH11" t="str">
            <v>茨　城</v>
          </cell>
          <cell r="AI11">
            <v>8</v>
          </cell>
        </row>
        <row r="12">
          <cell r="AH12" t="str">
            <v>栃　木</v>
          </cell>
          <cell r="AI12">
            <v>9</v>
          </cell>
        </row>
        <row r="13">
          <cell r="AH13" t="str">
            <v>群　馬</v>
          </cell>
          <cell r="AI13">
            <v>10</v>
          </cell>
        </row>
        <row r="14">
          <cell r="AH14" t="str">
            <v>埼　玉</v>
          </cell>
          <cell r="AI14">
            <v>11</v>
          </cell>
        </row>
        <row r="15">
          <cell r="AH15" t="str">
            <v>千　葉</v>
          </cell>
          <cell r="AI15">
            <v>12</v>
          </cell>
        </row>
        <row r="16">
          <cell r="AH16" t="str">
            <v>東　京</v>
          </cell>
          <cell r="AI16">
            <v>13</v>
          </cell>
        </row>
        <row r="17">
          <cell r="AH17" t="str">
            <v>神奈川</v>
          </cell>
          <cell r="AI17">
            <v>14</v>
          </cell>
        </row>
        <row r="18">
          <cell r="AH18" t="str">
            <v>山　梨</v>
          </cell>
          <cell r="AI18">
            <v>15</v>
          </cell>
        </row>
        <row r="19">
          <cell r="AH19" t="str">
            <v>新　潟</v>
          </cell>
          <cell r="AI19">
            <v>16</v>
          </cell>
        </row>
        <row r="20">
          <cell r="AH20" t="str">
            <v>長　野</v>
          </cell>
          <cell r="AI20">
            <v>17</v>
          </cell>
        </row>
        <row r="21">
          <cell r="AH21" t="str">
            <v>富　山</v>
          </cell>
          <cell r="AI21">
            <v>18</v>
          </cell>
        </row>
        <row r="22">
          <cell r="AH22" t="str">
            <v>石　川</v>
          </cell>
          <cell r="AI22">
            <v>19</v>
          </cell>
        </row>
        <row r="23">
          <cell r="AH23" t="str">
            <v>福　井</v>
          </cell>
          <cell r="AI23">
            <v>20</v>
          </cell>
        </row>
        <row r="24">
          <cell r="AH24" t="str">
            <v>静　岡</v>
          </cell>
          <cell r="AI24">
            <v>21</v>
          </cell>
        </row>
        <row r="25">
          <cell r="AH25" t="str">
            <v>愛　知</v>
          </cell>
          <cell r="AI25">
            <v>22</v>
          </cell>
        </row>
        <row r="26">
          <cell r="AH26" t="str">
            <v>三　重</v>
          </cell>
          <cell r="AI26">
            <v>23</v>
          </cell>
        </row>
        <row r="27">
          <cell r="AH27" t="str">
            <v>岐　阜</v>
          </cell>
          <cell r="AI27">
            <v>24</v>
          </cell>
        </row>
        <row r="28">
          <cell r="AH28" t="str">
            <v>滋　賀</v>
          </cell>
          <cell r="AI28">
            <v>25</v>
          </cell>
        </row>
        <row r="29">
          <cell r="AH29" t="str">
            <v>京　都</v>
          </cell>
          <cell r="AI29">
            <v>26</v>
          </cell>
        </row>
        <row r="30">
          <cell r="AH30" t="str">
            <v>大　阪</v>
          </cell>
          <cell r="AI30">
            <v>27</v>
          </cell>
        </row>
        <row r="31">
          <cell r="AH31" t="str">
            <v>兵　庫</v>
          </cell>
          <cell r="AI31">
            <v>28</v>
          </cell>
        </row>
        <row r="32">
          <cell r="AH32" t="str">
            <v>奈　良</v>
          </cell>
          <cell r="AI32">
            <v>29</v>
          </cell>
        </row>
        <row r="33">
          <cell r="AH33" t="str">
            <v>和歌山</v>
          </cell>
          <cell r="AI33">
            <v>30</v>
          </cell>
        </row>
        <row r="34">
          <cell r="AH34" t="str">
            <v>鳥　取</v>
          </cell>
          <cell r="AI34">
            <v>31</v>
          </cell>
        </row>
        <row r="35">
          <cell r="AH35" t="str">
            <v>島　根</v>
          </cell>
          <cell r="AI35">
            <v>32</v>
          </cell>
        </row>
        <row r="36">
          <cell r="AH36" t="str">
            <v>岡　山</v>
          </cell>
          <cell r="AI36">
            <v>33</v>
          </cell>
        </row>
        <row r="37">
          <cell r="AH37" t="str">
            <v>広　島</v>
          </cell>
          <cell r="AI37">
            <v>34</v>
          </cell>
        </row>
        <row r="38">
          <cell r="AH38" t="str">
            <v>山　口</v>
          </cell>
          <cell r="AI38">
            <v>35</v>
          </cell>
        </row>
        <row r="39">
          <cell r="AH39" t="str">
            <v>香　川</v>
          </cell>
          <cell r="AI39">
            <v>36</v>
          </cell>
        </row>
        <row r="40">
          <cell r="AH40" t="str">
            <v>徳　島</v>
          </cell>
          <cell r="AI40">
            <v>37</v>
          </cell>
        </row>
        <row r="41">
          <cell r="AH41" t="str">
            <v>愛　媛</v>
          </cell>
          <cell r="AI41">
            <v>38</v>
          </cell>
        </row>
        <row r="42">
          <cell r="AH42" t="str">
            <v>高　知</v>
          </cell>
          <cell r="AI42">
            <v>39</v>
          </cell>
        </row>
        <row r="43">
          <cell r="AH43" t="str">
            <v>福　岡</v>
          </cell>
          <cell r="AI43">
            <v>40</v>
          </cell>
        </row>
        <row r="44">
          <cell r="AH44" t="str">
            <v>佐　賀</v>
          </cell>
          <cell r="AI44">
            <v>41</v>
          </cell>
        </row>
        <row r="45">
          <cell r="AH45" t="str">
            <v>長　崎</v>
          </cell>
          <cell r="AI45">
            <v>42</v>
          </cell>
        </row>
        <row r="46">
          <cell r="AH46" t="str">
            <v>熊　本</v>
          </cell>
          <cell r="AI46">
            <v>43</v>
          </cell>
        </row>
        <row r="47">
          <cell r="AH47" t="str">
            <v>大　分</v>
          </cell>
          <cell r="AI47">
            <v>44</v>
          </cell>
        </row>
        <row r="48">
          <cell r="AH48" t="str">
            <v>宮　崎</v>
          </cell>
          <cell r="AI48">
            <v>45</v>
          </cell>
        </row>
        <row r="49">
          <cell r="AH49" t="str">
            <v>鹿児島</v>
          </cell>
          <cell r="AI49">
            <v>46</v>
          </cell>
        </row>
        <row r="50">
          <cell r="AH50" t="str">
            <v>沖　縄</v>
          </cell>
          <cell r="AI50">
            <v>47</v>
          </cell>
        </row>
        <row r="51">
          <cell r="AH51" t="str">
            <v>開催地</v>
          </cell>
          <cell r="AI51">
            <v>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ｼｰﾄ"/>
      <sheetName val="ﾃﾞｰﾀ"/>
      <sheetName val="印刷様式"/>
      <sheetName val="印刷様式２"/>
    </sheetNames>
    <sheetDataSet>
      <sheetData sheetId="0">
        <row r="2">
          <cell r="AA2" t="str">
            <v>北海道</v>
          </cell>
          <cell r="AB2">
            <v>1</v>
          </cell>
        </row>
        <row r="3">
          <cell r="AA3" t="str">
            <v>青　森</v>
          </cell>
          <cell r="AB3">
            <v>2</v>
          </cell>
        </row>
        <row r="4">
          <cell r="AA4" t="str">
            <v>岩　手</v>
          </cell>
          <cell r="AB4">
            <v>3</v>
          </cell>
        </row>
        <row r="5">
          <cell r="AA5" t="str">
            <v>宮　城</v>
          </cell>
          <cell r="AB5">
            <v>4</v>
          </cell>
        </row>
        <row r="6">
          <cell r="AA6" t="str">
            <v>秋　田</v>
          </cell>
          <cell r="AB6">
            <v>5</v>
          </cell>
        </row>
        <row r="7">
          <cell r="AA7" t="str">
            <v>山　形</v>
          </cell>
          <cell r="AB7">
            <v>6</v>
          </cell>
        </row>
        <row r="8">
          <cell r="AA8" t="str">
            <v>福　島</v>
          </cell>
          <cell r="AB8">
            <v>7</v>
          </cell>
        </row>
        <row r="9">
          <cell r="AA9" t="str">
            <v>茨　城</v>
          </cell>
          <cell r="AB9">
            <v>8</v>
          </cell>
        </row>
        <row r="10">
          <cell r="AA10" t="str">
            <v>栃　木</v>
          </cell>
          <cell r="AB10">
            <v>9</v>
          </cell>
        </row>
        <row r="11">
          <cell r="AA11" t="str">
            <v>群　馬</v>
          </cell>
          <cell r="AB11">
            <v>10</v>
          </cell>
        </row>
        <row r="12">
          <cell r="AA12" t="str">
            <v>埼　玉</v>
          </cell>
          <cell r="AB12">
            <v>11</v>
          </cell>
        </row>
        <row r="13">
          <cell r="AA13" t="str">
            <v>千　葉</v>
          </cell>
          <cell r="AB13">
            <v>12</v>
          </cell>
        </row>
        <row r="14">
          <cell r="AA14" t="str">
            <v>東　京</v>
          </cell>
          <cell r="AB14">
            <v>13</v>
          </cell>
        </row>
        <row r="15">
          <cell r="AA15" t="str">
            <v>神奈川</v>
          </cell>
          <cell r="AB15">
            <v>14</v>
          </cell>
        </row>
        <row r="16">
          <cell r="AA16" t="str">
            <v>山　梨</v>
          </cell>
          <cell r="AB16">
            <v>15</v>
          </cell>
        </row>
        <row r="17">
          <cell r="AA17" t="str">
            <v>新　潟</v>
          </cell>
          <cell r="AB17">
            <v>16</v>
          </cell>
        </row>
        <row r="18">
          <cell r="AA18" t="str">
            <v>長　野</v>
          </cell>
          <cell r="AB18">
            <v>17</v>
          </cell>
        </row>
        <row r="19">
          <cell r="AA19" t="str">
            <v>富　山</v>
          </cell>
          <cell r="AB19">
            <v>18</v>
          </cell>
        </row>
        <row r="20">
          <cell r="AA20" t="str">
            <v>石　川</v>
          </cell>
          <cell r="AB20">
            <v>19</v>
          </cell>
        </row>
        <row r="21">
          <cell r="AA21" t="str">
            <v>福　井</v>
          </cell>
          <cell r="AB21">
            <v>20</v>
          </cell>
        </row>
        <row r="22">
          <cell r="AA22" t="str">
            <v>静　岡</v>
          </cell>
          <cell r="AB22">
            <v>21</v>
          </cell>
        </row>
        <row r="23">
          <cell r="AA23" t="str">
            <v>愛　知</v>
          </cell>
          <cell r="AB23">
            <v>22</v>
          </cell>
        </row>
        <row r="24">
          <cell r="AA24" t="str">
            <v>三　重</v>
          </cell>
          <cell r="AB24">
            <v>23</v>
          </cell>
        </row>
        <row r="25">
          <cell r="AA25" t="str">
            <v>岐　阜</v>
          </cell>
          <cell r="AB25">
            <v>24</v>
          </cell>
        </row>
        <row r="26">
          <cell r="AA26" t="str">
            <v>滋　賀</v>
          </cell>
          <cell r="AB26">
            <v>25</v>
          </cell>
        </row>
        <row r="27">
          <cell r="AA27" t="str">
            <v>京　都</v>
          </cell>
          <cell r="AB27">
            <v>26</v>
          </cell>
        </row>
        <row r="28">
          <cell r="AA28" t="str">
            <v>大　阪</v>
          </cell>
          <cell r="AB28">
            <v>27</v>
          </cell>
        </row>
        <row r="29">
          <cell r="AA29" t="str">
            <v>兵　庫</v>
          </cell>
          <cell r="AB29">
            <v>28</v>
          </cell>
        </row>
        <row r="30">
          <cell r="AA30" t="str">
            <v>奈　良</v>
          </cell>
          <cell r="AB30">
            <v>29</v>
          </cell>
        </row>
        <row r="31">
          <cell r="AA31" t="str">
            <v>和歌山</v>
          </cell>
          <cell r="AB31">
            <v>30</v>
          </cell>
        </row>
        <row r="32">
          <cell r="AA32" t="str">
            <v>鳥　取</v>
          </cell>
          <cell r="AB32">
            <v>31</v>
          </cell>
        </row>
        <row r="33">
          <cell r="AA33" t="str">
            <v>島　根</v>
          </cell>
          <cell r="AB33">
            <v>32</v>
          </cell>
        </row>
        <row r="34">
          <cell r="AA34" t="str">
            <v>岡　山</v>
          </cell>
          <cell r="AB34">
            <v>33</v>
          </cell>
        </row>
        <row r="35">
          <cell r="AA35" t="str">
            <v>広　島</v>
          </cell>
          <cell r="AB35">
            <v>34</v>
          </cell>
        </row>
        <row r="36">
          <cell r="AA36" t="str">
            <v>山　口</v>
          </cell>
          <cell r="AB36">
            <v>35</v>
          </cell>
        </row>
        <row r="37">
          <cell r="AA37" t="str">
            <v>香　川</v>
          </cell>
          <cell r="AB37">
            <v>36</v>
          </cell>
        </row>
        <row r="38">
          <cell r="AA38" t="str">
            <v>徳　島</v>
          </cell>
          <cell r="AB38">
            <v>37</v>
          </cell>
        </row>
        <row r="39">
          <cell r="AA39" t="str">
            <v>愛　媛</v>
          </cell>
          <cell r="AB39">
            <v>38</v>
          </cell>
        </row>
        <row r="40">
          <cell r="AA40" t="str">
            <v>高　知</v>
          </cell>
          <cell r="AB40">
            <v>39</v>
          </cell>
        </row>
        <row r="41">
          <cell r="AA41" t="str">
            <v>福　岡</v>
          </cell>
          <cell r="AB41">
            <v>40</v>
          </cell>
        </row>
        <row r="42">
          <cell r="AA42" t="str">
            <v>佐　賀</v>
          </cell>
          <cell r="AB42">
            <v>41</v>
          </cell>
        </row>
        <row r="43">
          <cell r="AA43" t="str">
            <v>長　崎</v>
          </cell>
          <cell r="AB43">
            <v>42</v>
          </cell>
        </row>
        <row r="44">
          <cell r="AA44" t="str">
            <v>熊　本</v>
          </cell>
          <cell r="AB44">
            <v>43</v>
          </cell>
        </row>
        <row r="45">
          <cell r="AA45" t="str">
            <v>大　分</v>
          </cell>
          <cell r="AB45">
            <v>44</v>
          </cell>
        </row>
        <row r="46">
          <cell r="AA46" t="str">
            <v>宮　崎</v>
          </cell>
          <cell r="AB46">
            <v>45</v>
          </cell>
        </row>
        <row r="47">
          <cell r="AA47" t="str">
            <v>鹿児島</v>
          </cell>
          <cell r="AB47">
            <v>46</v>
          </cell>
        </row>
        <row r="48">
          <cell r="AA48" t="str">
            <v>沖　縄</v>
          </cell>
          <cell r="AB48">
            <v>47</v>
          </cell>
        </row>
        <row r="49">
          <cell r="AA49" t="str">
            <v>開催地</v>
          </cell>
          <cell r="AB49">
            <v>48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1" displayName="テーブル1" ref="AN3:AN8" totalsRowShown="0" headerRowDxfId="3" dataDxfId="2" headerRowCellStyle="標準_全国駅伝申込" dataCellStyle="標準_全国駅伝申込">
  <autoFilter ref="AN3:AN8" xr:uid="{00000000-0009-0000-0100-000002000000}"/>
  <tableColumns count="1">
    <tableColumn id="1" xr3:uid="{00000000-0010-0000-0000-000001000000}" name="職名" dataDxfId="1" dataCellStyle="標準_全国駅伝申込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</sheetPr>
  <dimension ref="A1:AN52"/>
  <sheetViews>
    <sheetView tabSelected="1" zoomScaleNormal="100" workbookViewId="0">
      <selection activeCell="B4" sqref="B4"/>
    </sheetView>
  </sheetViews>
  <sheetFormatPr defaultRowHeight="13.5" x14ac:dyDescent="0.15"/>
  <cols>
    <col min="1" max="1" width="19.375" style="17" bestFit="1" customWidth="1"/>
    <col min="2" max="5" width="10.625" style="17" customWidth="1"/>
    <col min="6" max="6" width="4.875" style="17" customWidth="1"/>
    <col min="7" max="8" width="3.375" style="18" customWidth="1"/>
    <col min="9" max="11" width="3.375" style="17" customWidth="1"/>
    <col min="12" max="13" width="3.375" style="18" customWidth="1"/>
    <col min="14" max="16" width="3.375" style="17" customWidth="1"/>
    <col min="17" max="17" width="3.75" style="17" customWidth="1"/>
    <col min="18" max="18" width="1.25" style="17" customWidth="1"/>
    <col min="19" max="19" width="3.75" customWidth="1"/>
    <col min="20" max="20" width="1.25" customWidth="1"/>
    <col min="21" max="21" width="3.75" style="17" customWidth="1"/>
    <col min="22" max="33" width="9" style="17"/>
    <col min="34" max="35" width="7.5" style="17" hidden="1" customWidth="1"/>
    <col min="36" max="16384" width="9" style="17"/>
  </cols>
  <sheetData>
    <row r="1" spans="1:40" ht="30.75" customHeight="1" x14ac:dyDescent="0.15">
      <c r="A1" s="96" t="s">
        <v>85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V1" s="82">
        <v>2023</v>
      </c>
      <c r="W1" s="81" t="s">
        <v>112</v>
      </c>
      <c r="X1" s="80" t="s">
        <v>174</v>
      </c>
    </row>
    <row r="2" spans="1:40" ht="25.5" x14ac:dyDescent="0.15">
      <c r="A2" s="87" t="s">
        <v>193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V2" s="84"/>
      <c r="W2" s="85"/>
      <c r="X2" s="86"/>
    </row>
    <row r="3" spans="1:40" ht="21" customHeight="1" x14ac:dyDescent="0.15">
      <c r="A3" s="13" t="s">
        <v>19</v>
      </c>
      <c r="B3" s="16">
        <f>IF(B4=0,0,VLOOKUP(B4,KenNo,2,FALSE))</f>
        <v>0</v>
      </c>
      <c r="I3" s="107" t="s">
        <v>86</v>
      </c>
      <c r="J3" s="108"/>
      <c r="K3" s="108"/>
      <c r="L3" s="108"/>
      <c r="M3" s="108"/>
      <c r="N3" s="108"/>
      <c r="O3" s="108"/>
      <c r="P3" s="108"/>
      <c r="Q3" s="109"/>
      <c r="AH3" t="s">
        <v>82</v>
      </c>
      <c r="AI3" t="s">
        <v>77</v>
      </c>
      <c r="AN3" s="17" t="s">
        <v>106</v>
      </c>
    </row>
    <row r="4" spans="1:40" ht="21" customHeight="1" x14ac:dyDescent="0.15">
      <c r="A4" s="13" t="s">
        <v>84</v>
      </c>
      <c r="B4" s="34"/>
      <c r="C4" s="17" t="s">
        <v>83</v>
      </c>
      <c r="AN4" s="17" t="s">
        <v>107</v>
      </c>
    </row>
    <row r="5" spans="1:40" ht="21" customHeight="1" x14ac:dyDescent="0.15">
      <c r="A5" s="13" t="s">
        <v>179</v>
      </c>
      <c r="B5" s="97"/>
      <c r="C5" s="97"/>
      <c r="D5" s="97"/>
      <c r="E5" s="97"/>
      <c r="F5" s="17" t="s">
        <v>185</v>
      </c>
      <c r="AH5" t="s">
        <v>81</v>
      </c>
      <c r="AI5">
        <v>1</v>
      </c>
      <c r="AN5" s="17" t="s">
        <v>111</v>
      </c>
    </row>
    <row r="6" spans="1:40" ht="21" customHeight="1" x14ac:dyDescent="0.15">
      <c r="A6" s="13" t="s">
        <v>180</v>
      </c>
      <c r="B6" s="98"/>
      <c r="C6" s="98"/>
      <c r="D6" s="98"/>
      <c r="E6" s="98"/>
      <c r="F6" s="17" t="s">
        <v>186</v>
      </c>
      <c r="S6" s="17"/>
      <c r="T6" s="17"/>
      <c r="AH6" t="s">
        <v>32</v>
      </c>
      <c r="AI6">
        <v>2</v>
      </c>
      <c r="AN6" s="17" t="s">
        <v>211</v>
      </c>
    </row>
    <row r="7" spans="1:40" ht="21" customHeight="1" x14ac:dyDescent="0.15">
      <c r="A7" s="13" t="s">
        <v>181</v>
      </c>
      <c r="B7" s="110"/>
      <c r="C7" s="111"/>
      <c r="D7" s="22" t="s">
        <v>187</v>
      </c>
      <c r="E7" s="19"/>
      <c r="S7" s="17"/>
      <c r="T7" s="17"/>
      <c r="AH7" t="s">
        <v>33</v>
      </c>
      <c r="AI7">
        <v>3</v>
      </c>
      <c r="AN7" s="17" t="s">
        <v>215</v>
      </c>
    </row>
    <row r="8" spans="1:40" ht="21" customHeight="1" x14ac:dyDescent="0.15">
      <c r="A8" s="13" t="s">
        <v>182</v>
      </c>
      <c r="B8" s="102"/>
      <c r="C8" s="103"/>
      <c r="D8" s="22" t="s">
        <v>188</v>
      </c>
      <c r="E8" s="19"/>
      <c r="S8" s="17"/>
      <c r="T8" s="17"/>
      <c r="AH8" t="s">
        <v>34</v>
      </c>
      <c r="AI8">
        <v>4</v>
      </c>
      <c r="AN8" s="17" t="s">
        <v>175</v>
      </c>
    </row>
    <row r="9" spans="1:40" ht="21" customHeight="1" x14ac:dyDescent="0.15">
      <c r="A9" s="13" t="s">
        <v>5</v>
      </c>
      <c r="B9" s="98"/>
      <c r="C9" s="98"/>
      <c r="D9" s="17" t="s">
        <v>102</v>
      </c>
      <c r="S9" s="17"/>
      <c r="T9" s="17"/>
      <c r="AH9" t="s">
        <v>35</v>
      </c>
      <c r="AI9">
        <v>5</v>
      </c>
    </row>
    <row r="10" spans="1:40" ht="21" customHeight="1" x14ac:dyDescent="0.15">
      <c r="A10" s="13" t="s">
        <v>6</v>
      </c>
      <c r="B10" s="101"/>
      <c r="C10" s="101"/>
      <c r="D10" s="17" t="s">
        <v>103</v>
      </c>
      <c r="S10" s="17"/>
      <c r="T10" s="17"/>
      <c r="AH10" t="s">
        <v>36</v>
      </c>
      <c r="AI10">
        <v>6</v>
      </c>
    </row>
    <row r="11" spans="1:40" ht="21" customHeight="1" x14ac:dyDescent="0.15">
      <c r="A11" s="14" t="s">
        <v>183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17" t="s">
        <v>109</v>
      </c>
      <c r="S11" s="17"/>
      <c r="T11" s="17"/>
      <c r="AH11" t="s">
        <v>37</v>
      </c>
      <c r="AI11">
        <v>7</v>
      </c>
    </row>
    <row r="12" spans="1:40" ht="21" customHeight="1" x14ac:dyDescent="0.15">
      <c r="A12" s="14" t="s">
        <v>184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17" t="s">
        <v>110</v>
      </c>
      <c r="S12" s="17"/>
      <c r="T12" s="17"/>
      <c r="AH12" t="s">
        <v>38</v>
      </c>
      <c r="AI12">
        <v>8</v>
      </c>
    </row>
    <row r="13" spans="1:40" ht="21" customHeight="1" x14ac:dyDescent="0.15">
      <c r="A13" s="13" t="s">
        <v>23</v>
      </c>
      <c r="B13" s="35"/>
      <c r="C13" s="17" t="s">
        <v>93</v>
      </c>
      <c r="D13" s="25" t="s">
        <v>106</v>
      </c>
      <c r="E13" s="36"/>
      <c r="F13" s="17" t="s">
        <v>108</v>
      </c>
      <c r="S13" s="17"/>
      <c r="T13" s="17"/>
      <c r="AH13" t="s">
        <v>39</v>
      </c>
      <c r="AI13">
        <v>9</v>
      </c>
    </row>
    <row r="14" spans="1:40" ht="21" customHeight="1" x14ac:dyDescent="0.15">
      <c r="A14" s="13" t="s">
        <v>20</v>
      </c>
      <c r="B14" s="98"/>
      <c r="C14" s="98"/>
      <c r="D14" s="17" t="s">
        <v>104</v>
      </c>
      <c r="S14" s="17"/>
      <c r="T14" s="17"/>
      <c r="AH14" t="s">
        <v>40</v>
      </c>
      <c r="AI14">
        <v>10</v>
      </c>
    </row>
    <row r="15" spans="1:40" ht="21" customHeight="1" x14ac:dyDescent="0.15">
      <c r="A15" s="13" t="s">
        <v>21</v>
      </c>
      <c r="B15" s="102"/>
      <c r="C15" s="103"/>
      <c r="D15" s="17" t="s">
        <v>105</v>
      </c>
      <c r="S15" s="17"/>
      <c r="T15" s="17"/>
      <c r="AH15" t="s">
        <v>41</v>
      </c>
      <c r="AI15">
        <v>11</v>
      </c>
    </row>
    <row r="16" spans="1:40" ht="21" customHeight="1" x14ac:dyDescent="0.15">
      <c r="A16" s="13" t="s">
        <v>24</v>
      </c>
      <c r="B16" s="35"/>
      <c r="C16" s="99" t="s">
        <v>101</v>
      </c>
      <c r="D16" s="99"/>
      <c r="E16" s="100"/>
      <c r="F16" s="100"/>
      <c r="G16" s="100"/>
      <c r="H16" s="100"/>
      <c r="S16" s="17"/>
      <c r="T16" s="17"/>
      <c r="AH16" t="s">
        <v>42</v>
      </c>
      <c r="AI16">
        <v>12</v>
      </c>
    </row>
    <row r="17" spans="1:40" ht="21" customHeight="1" x14ac:dyDescent="0.15">
      <c r="A17" s="13" t="s">
        <v>22</v>
      </c>
      <c r="B17" s="102"/>
      <c r="C17" s="103"/>
      <c r="D17" s="17" t="s">
        <v>105</v>
      </c>
      <c r="R17" s="26"/>
      <c r="S17" s="26"/>
      <c r="T17" s="26"/>
      <c r="U17" s="26"/>
      <c r="V17" s="26"/>
      <c r="W17" s="26"/>
      <c r="AH17" t="s">
        <v>43</v>
      </c>
      <c r="AI17">
        <v>13</v>
      </c>
    </row>
    <row r="18" spans="1:40" ht="21" customHeight="1" x14ac:dyDescent="0.15">
      <c r="A18" s="13" t="s">
        <v>78</v>
      </c>
      <c r="B18" s="102"/>
      <c r="C18" s="103"/>
      <c r="D18" s="17" t="s">
        <v>87</v>
      </c>
      <c r="R18" s="26"/>
      <c r="S18" s="26"/>
      <c r="T18" s="26"/>
      <c r="U18" s="26"/>
      <c r="V18" s="26"/>
      <c r="W18" s="26"/>
      <c r="AH18" t="s">
        <v>44</v>
      </c>
      <c r="AI18">
        <v>14</v>
      </c>
    </row>
    <row r="19" spans="1:40" ht="21" customHeight="1" x14ac:dyDescent="0.15">
      <c r="A19" s="87" t="s">
        <v>191</v>
      </c>
      <c r="R19" s="26"/>
      <c r="S19" s="26"/>
      <c r="T19" s="26"/>
      <c r="U19" s="26"/>
      <c r="V19" s="26"/>
      <c r="W19" s="26"/>
      <c r="AH19" t="s">
        <v>45</v>
      </c>
      <c r="AI19">
        <v>15</v>
      </c>
    </row>
    <row r="20" spans="1:40" ht="16.5" customHeight="1" x14ac:dyDescent="0.15">
      <c r="A20" s="15" t="s">
        <v>25</v>
      </c>
      <c r="B20" s="20" t="s">
        <v>26</v>
      </c>
      <c r="C20" s="13" t="s">
        <v>28</v>
      </c>
      <c r="D20" s="13" t="s">
        <v>27</v>
      </c>
      <c r="E20" s="13" t="s">
        <v>29</v>
      </c>
      <c r="F20" s="13" t="s">
        <v>12</v>
      </c>
      <c r="G20" s="112" t="s">
        <v>99</v>
      </c>
      <c r="H20" s="112"/>
      <c r="I20" s="112"/>
      <c r="J20" s="112"/>
      <c r="K20" s="112"/>
      <c r="L20" s="112" t="s">
        <v>100</v>
      </c>
      <c r="M20" s="112"/>
      <c r="N20" s="112"/>
      <c r="O20" s="112"/>
      <c r="P20" s="112"/>
      <c r="Q20" s="104" t="s">
        <v>30</v>
      </c>
      <c r="R20" s="105"/>
      <c r="S20" s="105"/>
      <c r="T20" s="105"/>
      <c r="U20" s="106"/>
      <c r="AH20" t="s">
        <v>46</v>
      </c>
      <c r="AI20">
        <v>17</v>
      </c>
    </row>
    <row r="21" spans="1:40" ht="16.5" customHeight="1" x14ac:dyDescent="0.15">
      <c r="A21" s="13">
        <v>1</v>
      </c>
      <c r="B21" s="37"/>
      <c r="C21" s="38"/>
      <c r="D21" s="38"/>
      <c r="E21" s="38"/>
      <c r="F21" s="38"/>
      <c r="G21" s="39"/>
      <c r="H21" s="21" t="s">
        <v>79</v>
      </c>
      <c r="I21" s="40"/>
      <c r="J21" s="21" t="s">
        <v>80</v>
      </c>
      <c r="K21" s="41"/>
      <c r="L21" s="39"/>
      <c r="M21" s="21" t="s">
        <v>79</v>
      </c>
      <c r="N21" s="40"/>
      <c r="O21" s="21" t="s">
        <v>80</v>
      </c>
      <c r="P21" s="41"/>
      <c r="Q21" s="23"/>
      <c r="R21" s="21" t="s">
        <v>94</v>
      </c>
      <c r="S21" s="42"/>
      <c r="T21" s="21" t="s">
        <v>95</v>
      </c>
      <c r="U21" s="43"/>
      <c r="V21" s="17" t="s">
        <v>88</v>
      </c>
      <c r="AH21" t="s">
        <v>47</v>
      </c>
      <c r="AI21">
        <v>18</v>
      </c>
    </row>
    <row r="22" spans="1:40" ht="16.5" customHeight="1" x14ac:dyDescent="0.15">
      <c r="A22" s="13">
        <v>2</v>
      </c>
      <c r="B22" s="37"/>
      <c r="C22" s="38"/>
      <c r="D22" s="38"/>
      <c r="E22" s="38"/>
      <c r="F22" s="38"/>
      <c r="G22" s="39"/>
      <c r="H22" s="21" t="s">
        <v>79</v>
      </c>
      <c r="I22" s="40"/>
      <c r="J22" s="21" t="s">
        <v>80</v>
      </c>
      <c r="K22" s="41"/>
      <c r="L22" s="39"/>
      <c r="M22" s="21" t="s">
        <v>79</v>
      </c>
      <c r="N22" s="40"/>
      <c r="O22" s="21" t="s">
        <v>80</v>
      </c>
      <c r="P22" s="41"/>
      <c r="Q22" s="23"/>
      <c r="R22" s="21" t="s">
        <v>94</v>
      </c>
      <c r="S22" s="42"/>
      <c r="T22" s="21" t="s">
        <v>95</v>
      </c>
      <c r="U22" s="43"/>
      <c r="V22" s="17" t="s">
        <v>89</v>
      </c>
      <c r="AH22" t="s">
        <v>48</v>
      </c>
      <c r="AI22">
        <v>19</v>
      </c>
    </row>
    <row r="23" spans="1:40" ht="16.5" customHeight="1" x14ac:dyDescent="0.15">
      <c r="A23" s="13">
        <v>3</v>
      </c>
      <c r="B23" s="37"/>
      <c r="C23" s="38"/>
      <c r="D23" s="38"/>
      <c r="E23" s="38"/>
      <c r="F23" s="38"/>
      <c r="G23" s="39"/>
      <c r="H23" s="21" t="s">
        <v>79</v>
      </c>
      <c r="I23" s="40"/>
      <c r="J23" s="21" t="s">
        <v>80</v>
      </c>
      <c r="K23" s="41"/>
      <c r="L23" s="39"/>
      <c r="M23" s="21" t="s">
        <v>79</v>
      </c>
      <c r="N23" s="40"/>
      <c r="O23" s="21" t="s">
        <v>80</v>
      </c>
      <c r="P23" s="41"/>
      <c r="Q23" s="23"/>
      <c r="R23" s="21" t="s">
        <v>94</v>
      </c>
      <c r="S23" s="42"/>
      <c r="T23" s="21" t="s">
        <v>95</v>
      </c>
      <c r="U23" s="43"/>
      <c r="V23" s="17" t="s">
        <v>91</v>
      </c>
      <c r="AH23" t="s">
        <v>49</v>
      </c>
      <c r="AI23">
        <v>20</v>
      </c>
    </row>
    <row r="24" spans="1:40" ht="16.5" customHeight="1" x14ac:dyDescent="0.15">
      <c r="A24" s="13">
        <v>4</v>
      </c>
      <c r="B24" s="37"/>
      <c r="C24" s="38"/>
      <c r="D24" s="38"/>
      <c r="E24" s="38"/>
      <c r="F24" s="38"/>
      <c r="G24" s="39"/>
      <c r="H24" s="21" t="s">
        <v>79</v>
      </c>
      <c r="I24" s="40"/>
      <c r="J24" s="21" t="s">
        <v>80</v>
      </c>
      <c r="K24" s="41"/>
      <c r="L24" s="39"/>
      <c r="M24" s="21" t="s">
        <v>79</v>
      </c>
      <c r="N24" s="40"/>
      <c r="O24" s="21" t="s">
        <v>80</v>
      </c>
      <c r="P24" s="41"/>
      <c r="Q24" s="23"/>
      <c r="R24" s="21" t="s">
        <v>94</v>
      </c>
      <c r="S24" s="42"/>
      <c r="T24" s="21" t="s">
        <v>95</v>
      </c>
      <c r="U24" s="43"/>
      <c r="V24" s="17" t="s">
        <v>90</v>
      </c>
      <c r="AH24" t="s">
        <v>50</v>
      </c>
      <c r="AI24">
        <v>21</v>
      </c>
    </row>
    <row r="25" spans="1:40" ht="16.5" customHeight="1" x14ac:dyDescent="0.15">
      <c r="A25" s="13">
        <v>5</v>
      </c>
      <c r="B25" s="37"/>
      <c r="C25" s="38"/>
      <c r="D25" s="38"/>
      <c r="E25" s="38"/>
      <c r="F25" s="38"/>
      <c r="G25" s="39"/>
      <c r="H25" s="21" t="s">
        <v>79</v>
      </c>
      <c r="I25" s="40"/>
      <c r="J25" s="21" t="s">
        <v>80</v>
      </c>
      <c r="K25" s="41"/>
      <c r="L25" s="39"/>
      <c r="M25" s="21" t="s">
        <v>79</v>
      </c>
      <c r="N25" s="40"/>
      <c r="O25" s="21" t="s">
        <v>80</v>
      </c>
      <c r="P25" s="41"/>
      <c r="Q25" s="23"/>
      <c r="R25" s="21" t="s">
        <v>94</v>
      </c>
      <c r="S25" s="42"/>
      <c r="T25" s="21" t="s">
        <v>95</v>
      </c>
      <c r="U25" s="43"/>
      <c r="V25" s="17" t="s">
        <v>92</v>
      </c>
      <c r="AH25" t="s">
        <v>51</v>
      </c>
      <c r="AI25">
        <v>22</v>
      </c>
    </row>
    <row r="26" spans="1:40" ht="16.5" customHeight="1" x14ac:dyDescent="0.15">
      <c r="A26" s="13">
        <v>6</v>
      </c>
      <c r="B26" s="37"/>
      <c r="C26" s="38"/>
      <c r="D26" s="38"/>
      <c r="E26" s="38"/>
      <c r="F26" s="38"/>
      <c r="G26" s="39"/>
      <c r="H26" s="21" t="s">
        <v>79</v>
      </c>
      <c r="I26" s="40"/>
      <c r="J26" s="21" t="s">
        <v>80</v>
      </c>
      <c r="K26" s="41"/>
      <c r="L26" s="39"/>
      <c r="M26" s="21" t="s">
        <v>79</v>
      </c>
      <c r="N26" s="40"/>
      <c r="O26" s="21" t="s">
        <v>80</v>
      </c>
      <c r="P26" s="41"/>
      <c r="Q26" s="23"/>
      <c r="R26" s="21" t="s">
        <v>94</v>
      </c>
      <c r="S26" s="42"/>
      <c r="T26" s="21" t="s">
        <v>95</v>
      </c>
      <c r="U26" s="43"/>
      <c r="V26" s="17" t="s">
        <v>213</v>
      </c>
      <c r="AH26" t="s">
        <v>52</v>
      </c>
      <c r="AI26">
        <v>23</v>
      </c>
    </row>
    <row r="27" spans="1:40" ht="16.5" customHeight="1" x14ac:dyDescent="0.15">
      <c r="A27" s="13">
        <v>7</v>
      </c>
      <c r="B27" s="37"/>
      <c r="C27" s="38"/>
      <c r="D27" s="38"/>
      <c r="E27" s="38"/>
      <c r="F27" s="38"/>
      <c r="G27" s="39"/>
      <c r="H27" s="21" t="s">
        <v>79</v>
      </c>
      <c r="I27" s="40"/>
      <c r="J27" s="21" t="s">
        <v>80</v>
      </c>
      <c r="K27" s="41"/>
      <c r="L27" s="39"/>
      <c r="M27" s="21" t="s">
        <v>79</v>
      </c>
      <c r="N27" s="40"/>
      <c r="O27" s="21" t="s">
        <v>80</v>
      </c>
      <c r="P27" s="41"/>
      <c r="Q27" s="23"/>
      <c r="R27" s="21" t="s">
        <v>94</v>
      </c>
      <c r="S27" s="42"/>
      <c r="T27" s="21" t="s">
        <v>95</v>
      </c>
      <c r="U27" s="43"/>
      <c r="AH27" t="s">
        <v>53</v>
      </c>
      <c r="AI27">
        <v>24</v>
      </c>
    </row>
    <row r="28" spans="1:40" ht="16.5" customHeight="1" x14ac:dyDescent="0.15">
      <c r="A28" s="13">
        <v>8</v>
      </c>
      <c r="B28" s="37"/>
      <c r="C28" s="38"/>
      <c r="D28" s="38"/>
      <c r="E28" s="38"/>
      <c r="F28" s="38"/>
      <c r="G28" s="39"/>
      <c r="H28" s="21" t="s">
        <v>79</v>
      </c>
      <c r="I28" s="40"/>
      <c r="J28" s="21" t="s">
        <v>80</v>
      </c>
      <c r="K28" s="41"/>
      <c r="L28" s="39"/>
      <c r="M28" s="21" t="s">
        <v>79</v>
      </c>
      <c r="N28" s="40"/>
      <c r="O28" s="21" t="s">
        <v>80</v>
      </c>
      <c r="P28" s="41"/>
      <c r="Q28" s="23"/>
      <c r="R28" s="21" t="s">
        <v>94</v>
      </c>
      <c r="S28" s="42"/>
      <c r="T28" s="21" t="s">
        <v>95</v>
      </c>
      <c r="U28" s="43"/>
      <c r="AH28" t="s">
        <v>54</v>
      </c>
      <c r="AI28">
        <v>25</v>
      </c>
    </row>
    <row r="29" spans="1:40" ht="18.75" x14ac:dyDescent="0.15">
      <c r="A29" s="87" t="s">
        <v>192</v>
      </c>
      <c r="B29" s="73"/>
      <c r="C29" s="73"/>
      <c r="D29" s="73"/>
      <c r="E29" s="73"/>
      <c r="F29" s="73"/>
      <c r="G29" s="74"/>
      <c r="H29" s="75"/>
      <c r="I29" s="75"/>
      <c r="J29" s="75"/>
      <c r="K29" s="75"/>
      <c r="L29" s="74"/>
      <c r="M29" s="75"/>
      <c r="N29" s="75"/>
      <c r="O29" s="75"/>
      <c r="P29" s="75"/>
      <c r="Q29" s="76"/>
      <c r="R29" s="75"/>
      <c r="S29" s="77"/>
      <c r="T29" s="75"/>
      <c r="U29" s="78"/>
      <c r="AH29" t="s">
        <v>55</v>
      </c>
      <c r="AI29">
        <v>26</v>
      </c>
    </row>
    <row r="30" spans="1:40" ht="21" customHeight="1" x14ac:dyDescent="0.15">
      <c r="A30" s="25" t="s">
        <v>208</v>
      </c>
      <c r="B30" s="94"/>
      <c r="C30" s="95"/>
      <c r="G30" s="17"/>
      <c r="H30" s="17"/>
      <c r="L30" s="17"/>
      <c r="M30" s="17"/>
      <c r="S30" s="17"/>
      <c r="T30" s="17"/>
      <c r="AH30" t="s">
        <v>56</v>
      </c>
      <c r="AI30">
        <v>27</v>
      </c>
      <c r="AN30" s="17" t="s">
        <v>209</v>
      </c>
    </row>
    <row r="31" spans="1:40" ht="21" customHeight="1" x14ac:dyDescent="0.15">
      <c r="A31" s="25" t="s">
        <v>135</v>
      </c>
      <c r="B31" s="94"/>
      <c r="C31" s="95"/>
      <c r="F31" s="17" t="s">
        <v>201</v>
      </c>
      <c r="G31" s="17"/>
      <c r="H31" s="17"/>
      <c r="L31" s="17"/>
      <c r="M31" s="17"/>
      <c r="S31" s="17"/>
      <c r="T31" s="17"/>
      <c r="AH31" t="s">
        <v>57</v>
      </c>
      <c r="AI31">
        <v>28</v>
      </c>
      <c r="AN31" s="17" t="s">
        <v>210</v>
      </c>
    </row>
    <row r="32" spans="1:40" ht="21" customHeight="1" x14ac:dyDescent="0.15">
      <c r="A32" s="25" t="s">
        <v>137</v>
      </c>
      <c r="B32" s="88"/>
      <c r="S32" s="17"/>
      <c r="T32" s="17"/>
      <c r="AH32" t="s">
        <v>58</v>
      </c>
      <c r="AI32">
        <v>29</v>
      </c>
    </row>
    <row r="33" spans="1:35" ht="21" customHeight="1" x14ac:dyDescent="0.15">
      <c r="A33" s="25" t="s">
        <v>138</v>
      </c>
      <c r="B33" s="89"/>
      <c r="G33" s="17"/>
      <c r="H33" s="17"/>
      <c r="L33" s="17"/>
      <c r="M33" s="17"/>
      <c r="S33" s="17"/>
      <c r="T33" s="17"/>
      <c r="AH33" t="s">
        <v>59</v>
      </c>
      <c r="AI33">
        <v>30</v>
      </c>
    </row>
    <row r="34" spans="1:35" ht="21" customHeight="1" x14ac:dyDescent="0.15">
      <c r="A34" s="25" t="s">
        <v>139</v>
      </c>
      <c r="B34" s="94"/>
      <c r="C34" s="95"/>
      <c r="S34" s="17"/>
      <c r="T34" s="17"/>
      <c r="AH34" t="s">
        <v>60</v>
      </c>
      <c r="AI34">
        <v>31</v>
      </c>
    </row>
    <row r="35" spans="1:35" ht="45" customHeight="1" x14ac:dyDescent="0.15">
      <c r="A35" s="25" t="s">
        <v>194</v>
      </c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17" t="s">
        <v>214</v>
      </c>
      <c r="AH35" t="s">
        <v>61</v>
      </c>
      <c r="AI35">
        <v>32</v>
      </c>
    </row>
    <row r="36" spans="1:35" ht="18.75" x14ac:dyDescent="0.15">
      <c r="A36" s="87" t="s">
        <v>195</v>
      </c>
      <c r="B36" s="73"/>
      <c r="C36" s="73"/>
      <c r="D36" s="73"/>
      <c r="E36" s="73"/>
      <c r="F36" s="73"/>
      <c r="G36" s="74"/>
      <c r="H36" s="75"/>
      <c r="I36" s="75"/>
      <c r="J36" s="75"/>
      <c r="K36" s="75"/>
      <c r="L36" s="74"/>
      <c r="M36" s="75"/>
      <c r="N36" s="75"/>
      <c r="O36" s="75"/>
      <c r="P36" s="75"/>
      <c r="Q36" s="76"/>
      <c r="R36" s="75"/>
      <c r="S36" s="77"/>
      <c r="T36" s="75"/>
      <c r="U36" s="78"/>
      <c r="AH36" t="s">
        <v>55</v>
      </c>
      <c r="AI36">
        <v>26</v>
      </c>
    </row>
    <row r="37" spans="1:35" ht="21" customHeight="1" x14ac:dyDescent="0.15">
      <c r="A37" s="25" t="s">
        <v>196</v>
      </c>
      <c r="B37" s="90"/>
      <c r="C37" s="17" t="s">
        <v>202</v>
      </c>
      <c r="S37" s="17"/>
      <c r="T37" s="17"/>
      <c r="AH37" t="s">
        <v>62</v>
      </c>
      <c r="AI37">
        <v>33</v>
      </c>
    </row>
    <row r="38" spans="1:35" ht="21" customHeight="1" x14ac:dyDescent="0.15">
      <c r="A38" s="25" t="s">
        <v>197</v>
      </c>
      <c r="B38" s="90"/>
      <c r="C38" s="17" t="s">
        <v>203</v>
      </c>
      <c r="S38" s="17"/>
      <c r="T38" s="17"/>
      <c r="AH38" t="s">
        <v>63</v>
      </c>
      <c r="AI38">
        <v>34</v>
      </c>
    </row>
    <row r="39" spans="1:35" ht="21" customHeight="1" x14ac:dyDescent="0.15">
      <c r="A39" s="25" t="s">
        <v>198</v>
      </c>
      <c r="B39" s="90"/>
      <c r="C39" s="17" t="s">
        <v>204</v>
      </c>
      <c r="S39" s="17"/>
      <c r="T39" s="17"/>
      <c r="AH39" t="s">
        <v>31</v>
      </c>
      <c r="AI39">
        <v>35</v>
      </c>
    </row>
    <row r="40" spans="1:35" ht="21" customHeight="1" x14ac:dyDescent="0.15">
      <c r="A40" s="25" t="s">
        <v>153</v>
      </c>
      <c r="B40" s="90"/>
      <c r="C40" s="17" t="s">
        <v>205</v>
      </c>
      <c r="S40" s="17"/>
      <c r="T40" s="17"/>
      <c r="AH40" t="s">
        <v>64</v>
      </c>
      <c r="AI40">
        <v>36</v>
      </c>
    </row>
    <row r="41" spans="1:35" ht="21" customHeight="1" x14ac:dyDescent="0.15">
      <c r="A41" s="25" t="s">
        <v>199</v>
      </c>
      <c r="B41" s="90"/>
      <c r="C41" s="17" t="s">
        <v>206</v>
      </c>
      <c r="S41" s="17"/>
      <c r="T41" s="17"/>
      <c r="AH41" t="s">
        <v>65</v>
      </c>
      <c r="AI41">
        <v>37</v>
      </c>
    </row>
    <row r="42" spans="1:35" ht="21" customHeight="1" x14ac:dyDescent="0.15">
      <c r="A42" s="25" t="s">
        <v>200</v>
      </c>
      <c r="B42" s="90"/>
      <c r="C42" s="17" t="s">
        <v>207</v>
      </c>
      <c r="S42" s="17"/>
      <c r="T42" s="17"/>
      <c r="AH42" t="s">
        <v>66</v>
      </c>
      <c r="AI42">
        <v>38</v>
      </c>
    </row>
    <row r="43" spans="1:35" x14ac:dyDescent="0.15">
      <c r="S43" s="17"/>
      <c r="T43" s="17"/>
      <c r="AH43" t="s">
        <v>67</v>
      </c>
      <c r="AI43">
        <v>39</v>
      </c>
    </row>
    <row r="44" spans="1:35" x14ac:dyDescent="0.15">
      <c r="S44" s="17"/>
      <c r="T44" s="17"/>
      <c r="AH44" t="s">
        <v>68</v>
      </c>
      <c r="AI44">
        <v>40</v>
      </c>
    </row>
    <row r="45" spans="1:35" x14ac:dyDescent="0.15">
      <c r="S45" s="17"/>
      <c r="T45" s="17"/>
      <c r="AH45" t="s">
        <v>69</v>
      </c>
      <c r="AI45">
        <v>41</v>
      </c>
    </row>
    <row r="46" spans="1:35" x14ac:dyDescent="0.15">
      <c r="S46" s="17"/>
      <c r="T46" s="17"/>
      <c r="AH46" s="17" t="s">
        <v>70</v>
      </c>
      <c r="AI46" s="17">
        <v>42</v>
      </c>
    </row>
    <row r="47" spans="1:35" x14ac:dyDescent="0.15">
      <c r="S47" s="17"/>
      <c r="T47" s="17"/>
      <c r="AH47" s="17" t="s">
        <v>71</v>
      </c>
      <c r="AI47" s="17">
        <v>43</v>
      </c>
    </row>
    <row r="48" spans="1:35" x14ac:dyDescent="0.15">
      <c r="S48" s="17"/>
      <c r="T48" s="17"/>
      <c r="AH48" s="17" t="s">
        <v>72</v>
      </c>
      <c r="AI48" s="17">
        <v>44</v>
      </c>
    </row>
    <row r="49" spans="19:35" x14ac:dyDescent="0.15">
      <c r="S49" s="17"/>
      <c r="T49" s="17"/>
      <c r="AH49" s="17" t="s">
        <v>73</v>
      </c>
      <c r="AI49" s="17">
        <v>45</v>
      </c>
    </row>
    <row r="50" spans="19:35" x14ac:dyDescent="0.15">
      <c r="AH50" s="17" t="s">
        <v>74</v>
      </c>
      <c r="AI50" s="17">
        <v>46</v>
      </c>
    </row>
    <row r="51" spans="19:35" x14ac:dyDescent="0.15">
      <c r="AH51" s="17" t="s">
        <v>75</v>
      </c>
      <c r="AI51" s="17">
        <v>47</v>
      </c>
    </row>
    <row r="52" spans="19:35" x14ac:dyDescent="0.15">
      <c r="AH52" s="17" t="s">
        <v>76</v>
      </c>
      <c r="AI52" s="17">
        <v>48</v>
      </c>
    </row>
  </sheetData>
  <sheetProtection sheet="1" objects="1" scenarios="1"/>
  <mergeCells count="23">
    <mergeCell ref="B14:C14"/>
    <mergeCell ref="B17:C17"/>
    <mergeCell ref="I3:Q3"/>
    <mergeCell ref="B7:C7"/>
    <mergeCell ref="G20:K20"/>
    <mergeCell ref="L20:P20"/>
    <mergeCell ref="B18:C18"/>
    <mergeCell ref="B35:U35"/>
    <mergeCell ref="B30:C30"/>
    <mergeCell ref="B31:C31"/>
    <mergeCell ref="B34:C34"/>
    <mergeCell ref="A1:Q1"/>
    <mergeCell ref="B5:E5"/>
    <mergeCell ref="B6:E6"/>
    <mergeCell ref="C16:D16"/>
    <mergeCell ref="E16:H16"/>
    <mergeCell ref="B9:C9"/>
    <mergeCell ref="B10:C10"/>
    <mergeCell ref="B15:C15"/>
    <mergeCell ref="B8:C8"/>
    <mergeCell ref="B11:P11"/>
    <mergeCell ref="B12:P12"/>
    <mergeCell ref="Q20:U20"/>
  </mergeCells>
  <phoneticPr fontId="2"/>
  <dataValidations count="7">
    <dataValidation imeMode="halfKatakana" allowBlank="1" showInputMessage="1" showErrorMessage="1" sqref="B11:P11 B14:C14 B5:E5 B7:C7 B36:C36 B21:C30" xr:uid="{00000000-0002-0000-0000-000000000000}"/>
    <dataValidation imeMode="hiragana" allowBlank="1" showInputMessage="1" showErrorMessage="1" sqref="B6:E6 D21:E29 B12:P12 B15:C15 B17:C17 D36:E36 B31:C31 B34:C34 B35:U35" xr:uid="{00000000-0002-0000-0000-000001000000}"/>
    <dataValidation type="textLength" imeMode="hiragana" allowBlank="1" showInputMessage="1" showErrorMessage="1" sqref="B8:C8" xr:uid="{00000000-0002-0000-0000-000003000000}">
      <formula1>0</formula1>
      <formula2>5</formula2>
    </dataValidation>
    <dataValidation imeMode="halfAlpha" allowBlank="1" showInputMessage="1" showErrorMessage="1" sqref="G21:G29 I21:I29 B16 K21:L29 N21:N29 B9:C10 B13 B18:C18 P21:R29 S21:S28 U21:U28 G36 I36 K36:L36 N36 P36:R36" xr:uid="{00000000-0002-0000-0000-000004000000}"/>
    <dataValidation type="list" allowBlank="1" showInputMessage="1" showErrorMessage="1" sqref="B4" xr:uid="{00000000-0002-0000-0000-000002000000}">
      <formula1>$AH$4:$AH$52</formula1>
    </dataValidation>
    <dataValidation type="list" showInputMessage="1" showErrorMessage="1" error="リストから職名を選択してください" sqref="E13" xr:uid="{00000000-0002-0000-0000-000007000000}">
      <formula1>$AN$4:$AN$8</formula1>
    </dataValidation>
    <dataValidation type="list" allowBlank="1" showInputMessage="1" showErrorMessage="1" sqref="B32" xr:uid="{FAAF7F51-6DC4-409B-80F1-748AFC3E601B}">
      <formula1>$AN$30:$AN$31</formula1>
    </dataValidation>
  </dataValidations>
  <pageMargins left="0.75" right="0.75" top="1" bottom="1" header="0.51200000000000001" footer="0.5120000000000000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9" r:id="rId4" name="CommandButton1">
          <controlPr defaultSize="0" autoLine="0" r:id="rId5">
            <anchor moveWithCells="1">
              <from>
                <xdr:col>17</xdr:col>
                <xdr:colOff>0</xdr:colOff>
                <xdr:row>13</xdr:row>
                <xdr:rowOff>257175</xdr:rowOff>
              </from>
              <to>
                <xdr:col>22</xdr:col>
                <xdr:colOff>57150</xdr:colOff>
                <xdr:row>15</xdr:row>
                <xdr:rowOff>180975</xdr:rowOff>
              </to>
            </anchor>
          </controlPr>
        </control>
      </mc:Choice>
      <mc:Fallback>
        <control shapeId="3079" r:id="rId4" name="CommandButton1"/>
      </mc:Fallback>
    </mc:AlternateContent>
  </control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0"/>
  </sheetPr>
  <dimension ref="A1:I52"/>
  <sheetViews>
    <sheetView view="pageBreakPreview" zoomScaleNormal="100" zoomScaleSheetLayoutView="100" workbookViewId="0">
      <selection activeCell="F4" sqref="F4:G5"/>
    </sheetView>
  </sheetViews>
  <sheetFormatPr defaultRowHeight="13.5" x14ac:dyDescent="0.15"/>
  <cols>
    <col min="2" max="2" width="3.625" customWidth="1"/>
    <col min="3" max="3" width="19" customWidth="1"/>
    <col min="4" max="4" width="7.625" customWidth="1"/>
    <col min="5" max="5" width="9.625" customWidth="1"/>
    <col min="6" max="6" width="8.75" customWidth="1"/>
    <col min="7" max="7" width="5.125" customWidth="1"/>
    <col min="8" max="8" width="5.5" customWidth="1"/>
    <col min="9" max="9" width="18.375" customWidth="1"/>
    <col min="10" max="10" width="3.375" customWidth="1"/>
  </cols>
  <sheetData>
    <row r="1" spans="1:9" ht="18" customHeight="1" x14ac:dyDescent="0.15">
      <c r="A1" s="79" t="s">
        <v>169</v>
      </c>
    </row>
    <row r="2" spans="1:9" ht="17.25" x14ac:dyDescent="0.15">
      <c r="A2" s="185" t="str">
        <f>"令和"&amp;'ﾃﾞｰﾀ 入力'!V1-2018&amp;"年度 第"&amp;'ﾃﾞｰﾀ 入力'!V1-1992&amp;"回全国中学校駅伝大会参加申込書(女子)"</f>
        <v>令和5年度 第31回全国中学校駅伝大会参加申込書(女子)</v>
      </c>
      <c r="B2" s="185"/>
      <c r="C2" s="185"/>
      <c r="D2" s="185"/>
      <c r="E2" s="185"/>
      <c r="F2" s="185"/>
      <c r="G2" s="185"/>
      <c r="H2" s="185"/>
      <c r="I2" s="185"/>
    </row>
    <row r="3" spans="1:9" ht="18" customHeight="1" thickBot="1" x14ac:dyDescent="0.2">
      <c r="A3" s="186" t="s">
        <v>0</v>
      </c>
      <c r="B3" s="186"/>
      <c r="C3" s="186"/>
      <c r="D3" s="186"/>
      <c r="E3" s="186"/>
      <c r="F3" s="186"/>
      <c r="G3" s="186"/>
      <c r="H3" s="186"/>
      <c r="I3" s="186"/>
    </row>
    <row r="4" spans="1:9" ht="19.5" customHeight="1" x14ac:dyDescent="0.15">
      <c r="A4" s="187" t="s">
        <v>1</v>
      </c>
      <c r="B4" s="188"/>
      <c r="C4" s="191">
        <f>'ﾃﾞｰﾀ 入力'!B4</f>
        <v>0</v>
      </c>
      <c r="D4" s="193" t="s">
        <v>2</v>
      </c>
      <c r="E4" s="188"/>
      <c r="F4" s="195">
        <f>'ﾃﾞｰﾀ 入力'!B3</f>
        <v>0</v>
      </c>
      <c r="G4" s="196"/>
      <c r="H4" s="161" t="s">
        <v>3</v>
      </c>
      <c r="I4" s="199"/>
    </row>
    <row r="5" spans="1:9" ht="19.5" customHeight="1" x14ac:dyDescent="0.15">
      <c r="A5" s="189"/>
      <c r="B5" s="190"/>
      <c r="C5" s="192"/>
      <c r="D5" s="194"/>
      <c r="E5" s="190"/>
      <c r="F5" s="197"/>
      <c r="G5" s="198"/>
      <c r="H5" s="200"/>
      <c r="I5" s="201"/>
    </row>
    <row r="6" spans="1:9" ht="16.5" customHeight="1" x14ac:dyDescent="0.15">
      <c r="A6" s="174" t="s">
        <v>4</v>
      </c>
      <c r="B6" s="175"/>
      <c r="C6" s="207">
        <f>'ﾃﾞｰﾀ 入力'!B5</f>
        <v>0</v>
      </c>
      <c r="D6" s="208"/>
      <c r="E6" s="208"/>
      <c r="F6" s="208"/>
      <c r="G6" s="209"/>
      <c r="H6" s="119" t="s">
        <v>5</v>
      </c>
      <c r="I6" s="218">
        <f>'ﾃﾞｰﾀ 入力'!B9</f>
        <v>0</v>
      </c>
    </row>
    <row r="7" spans="1:9" ht="21" customHeight="1" x14ac:dyDescent="0.15">
      <c r="A7" s="210" t="s">
        <v>177</v>
      </c>
      <c r="B7" s="211"/>
      <c r="C7" s="212">
        <f>'ﾃﾞｰﾀ 入力'!B6</f>
        <v>0</v>
      </c>
      <c r="D7" s="213"/>
      <c r="E7" s="213"/>
      <c r="F7" s="213"/>
      <c r="G7" s="214"/>
      <c r="H7" s="120"/>
      <c r="I7" s="219"/>
    </row>
    <row r="8" spans="1:9" ht="16.5" customHeight="1" x14ac:dyDescent="0.15">
      <c r="A8" s="174" t="s">
        <v>4</v>
      </c>
      <c r="B8" s="175"/>
      <c r="C8" s="215">
        <f>'ﾃﾞｰﾀ 入力'!B11</f>
        <v>0</v>
      </c>
      <c r="D8" s="216"/>
      <c r="E8" s="216"/>
      <c r="F8" s="216"/>
      <c r="G8" s="217"/>
      <c r="H8" s="119" t="s">
        <v>6</v>
      </c>
      <c r="I8" s="218">
        <f>'ﾃﾞｰﾀ 入力'!B10</f>
        <v>0</v>
      </c>
    </row>
    <row r="9" spans="1:9" ht="21" customHeight="1" x14ac:dyDescent="0.15">
      <c r="A9" s="202" t="s">
        <v>178</v>
      </c>
      <c r="B9" s="203"/>
      <c r="C9" s="204">
        <f>'ﾃﾞｰﾀ 入力'!B12</f>
        <v>0</v>
      </c>
      <c r="D9" s="205"/>
      <c r="E9" s="205"/>
      <c r="F9" s="205"/>
      <c r="G9" s="206"/>
      <c r="H9" s="120"/>
      <c r="I9" s="219"/>
    </row>
    <row r="10" spans="1:9" ht="16.5" customHeight="1" x14ac:dyDescent="0.15">
      <c r="A10" s="174" t="s">
        <v>7</v>
      </c>
      <c r="B10" s="175"/>
      <c r="C10" s="27">
        <f>'ﾃﾞｰﾀ 入力'!B14</f>
        <v>0</v>
      </c>
      <c r="D10" s="24" t="s">
        <v>106</v>
      </c>
      <c r="E10" s="176" t="s">
        <v>8</v>
      </c>
      <c r="F10" s="11" t="s">
        <v>18</v>
      </c>
      <c r="G10" s="180">
        <f>'ﾃﾞｰﾀ 入力'!B18</f>
        <v>0</v>
      </c>
      <c r="H10" s="180"/>
      <c r="I10" s="181"/>
    </row>
    <row r="11" spans="1:9" ht="27" customHeight="1" thickBot="1" x14ac:dyDescent="0.2">
      <c r="A11" s="178" t="s">
        <v>9</v>
      </c>
      <c r="B11" s="179"/>
      <c r="C11" s="28">
        <f>'ﾃﾞｰﾀ 入力'!B15</f>
        <v>0</v>
      </c>
      <c r="D11" s="29">
        <f>'ﾃﾞｰﾀ 入力'!E13</f>
        <v>0</v>
      </c>
      <c r="E11" s="177"/>
      <c r="F11" s="182">
        <f>'ﾃﾞｰﾀ 入力'!B17</f>
        <v>0</v>
      </c>
      <c r="G11" s="183"/>
      <c r="H11" s="183"/>
      <c r="I11" s="184"/>
    </row>
    <row r="12" spans="1:9" ht="14.25" thickBot="1" x14ac:dyDescent="0.2"/>
    <row r="13" spans="1:9" ht="12.75" customHeight="1" x14ac:dyDescent="0.15">
      <c r="A13" s="160" t="s">
        <v>10</v>
      </c>
      <c r="B13" s="161" t="s">
        <v>11</v>
      </c>
      <c r="C13" s="162"/>
      <c r="D13" s="163" t="s">
        <v>12</v>
      </c>
      <c r="E13" s="165"/>
      <c r="F13" s="166"/>
      <c r="G13" s="166"/>
      <c r="H13" s="166"/>
      <c r="I13" s="167"/>
    </row>
    <row r="14" spans="1:9" ht="12.75" customHeight="1" x14ac:dyDescent="0.15">
      <c r="A14" s="125"/>
      <c r="B14" s="168" t="s">
        <v>17</v>
      </c>
      <c r="C14" s="169"/>
      <c r="D14" s="164"/>
      <c r="E14" s="172"/>
      <c r="F14" s="115"/>
      <c r="G14" s="115"/>
      <c r="H14" s="115"/>
      <c r="I14" s="116"/>
    </row>
    <row r="15" spans="1:9" ht="12.75" customHeight="1" x14ac:dyDescent="0.15">
      <c r="A15" s="126"/>
      <c r="B15" s="170"/>
      <c r="C15" s="171"/>
      <c r="D15" s="120"/>
      <c r="E15" s="173"/>
      <c r="F15" s="117"/>
      <c r="G15" s="117"/>
      <c r="H15" s="117"/>
      <c r="I15" s="118"/>
    </row>
    <row r="16" spans="1:9" ht="12.75" customHeight="1" x14ac:dyDescent="0.15">
      <c r="A16" s="124"/>
      <c r="B16" s="127" t="str">
        <f>'ﾃﾞｰﾀ 入力'!B21&amp;" "&amp;'ﾃﾞｰﾀ 入力'!C21</f>
        <v xml:space="preserve"> </v>
      </c>
      <c r="C16" s="128"/>
      <c r="D16" s="129">
        <f>'ﾃﾞｰﾀ 入力'!F21</f>
        <v>0</v>
      </c>
      <c r="E16" s="132" t="s">
        <v>171</v>
      </c>
      <c r="F16" s="133"/>
      <c r="G16" s="113" t="str">
        <f>"("&amp;'ﾃﾞｰﾀ 入力'!L21&amp;'ﾃﾞｰﾀ 入力'!M21&amp;'ﾃﾞｰﾀ 入力'!N21&amp;'ﾃﾞｰﾀ 入力'!O21&amp;'ﾃﾞｰﾀ 入力'!P21&amp;")"</f>
        <v>(分秒)</v>
      </c>
      <c r="H16" s="113" t="s">
        <v>96</v>
      </c>
      <c r="I16" s="114" t="s">
        <v>96</v>
      </c>
    </row>
    <row r="17" spans="1:9" ht="7.5" customHeight="1" x14ac:dyDescent="0.15">
      <c r="A17" s="125"/>
      <c r="B17" s="139" t="str">
        <f>'ﾃﾞｰﾀ 入力'!D21&amp;" "&amp;'ﾃﾞｰﾀ 入力'!E21</f>
        <v xml:space="preserve"> </v>
      </c>
      <c r="C17" s="140"/>
      <c r="D17" s="130"/>
      <c r="E17" s="134"/>
      <c r="F17" s="135"/>
      <c r="G17" s="115" t="s">
        <v>97</v>
      </c>
      <c r="H17" s="115" t="s">
        <v>96</v>
      </c>
      <c r="I17" s="116" t="s">
        <v>96</v>
      </c>
    </row>
    <row r="18" spans="1:9" ht="21.75" customHeight="1" x14ac:dyDescent="0.15">
      <c r="A18" s="126"/>
      <c r="B18" s="141"/>
      <c r="C18" s="142"/>
      <c r="D18" s="131"/>
      <c r="E18" s="148" t="s">
        <v>172</v>
      </c>
      <c r="F18" s="149" t="s">
        <v>16</v>
      </c>
      <c r="G18" s="117" t="str">
        <f>"("&amp;'ﾃﾞｰﾀ 入力'!G21&amp;'ﾃﾞｰﾀ 入力'!H21&amp;'ﾃﾞｰﾀ 入力'!I21&amp;'ﾃﾞｰﾀ 入力'!J21&amp;'ﾃﾞｰﾀ 入力'!K21&amp;")"</f>
        <v>(分秒)</v>
      </c>
      <c r="H18" s="117" t="s">
        <v>98</v>
      </c>
      <c r="I18" s="118" t="s">
        <v>98</v>
      </c>
    </row>
    <row r="19" spans="1:9" ht="12.75" customHeight="1" x14ac:dyDescent="0.15">
      <c r="A19" s="124"/>
      <c r="B19" s="127" t="str">
        <f>'ﾃﾞｰﾀ 入力'!B22&amp;" "&amp;'ﾃﾞｰﾀ 入力'!C22</f>
        <v xml:space="preserve"> </v>
      </c>
      <c r="C19" s="128"/>
      <c r="D19" s="129">
        <f>'ﾃﾞｰﾀ 入力'!F22</f>
        <v>0</v>
      </c>
      <c r="E19" s="132" t="s">
        <v>171</v>
      </c>
      <c r="F19" s="133"/>
      <c r="G19" s="113" t="str">
        <f>"("&amp;'ﾃﾞｰﾀ 入力'!L22&amp;'ﾃﾞｰﾀ 入力'!M22&amp;'ﾃﾞｰﾀ 入力'!N22&amp;'ﾃﾞｰﾀ 入力'!O22&amp;'ﾃﾞｰﾀ 入力'!P22&amp;")"</f>
        <v>(分秒)</v>
      </c>
      <c r="H19" s="113" t="s">
        <v>96</v>
      </c>
      <c r="I19" s="114" t="s">
        <v>96</v>
      </c>
    </row>
    <row r="20" spans="1:9" ht="7.5" customHeight="1" x14ac:dyDescent="0.15">
      <c r="A20" s="125"/>
      <c r="B20" s="139" t="str">
        <f>'ﾃﾞｰﾀ 入力'!D22&amp;" "&amp;'ﾃﾞｰﾀ 入力'!E22</f>
        <v xml:space="preserve"> </v>
      </c>
      <c r="C20" s="140"/>
      <c r="D20" s="130"/>
      <c r="E20" s="134"/>
      <c r="F20" s="135"/>
      <c r="G20" s="115" t="s">
        <v>97</v>
      </c>
      <c r="H20" s="115" t="s">
        <v>96</v>
      </c>
      <c r="I20" s="116" t="s">
        <v>96</v>
      </c>
    </row>
    <row r="21" spans="1:9" ht="21.75" customHeight="1" x14ac:dyDescent="0.15">
      <c r="A21" s="126"/>
      <c r="B21" s="141"/>
      <c r="C21" s="142"/>
      <c r="D21" s="131"/>
      <c r="E21" s="148" t="s">
        <v>172</v>
      </c>
      <c r="F21" s="149" t="s">
        <v>16</v>
      </c>
      <c r="G21" s="117" t="str">
        <f>"("&amp;'ﾃﾞｰﾀ 入力'!G22&amp;'ﾃﾞｰﾀ 入力'!H22&amp;'ﾃﾞｰﾀ 入力'!I22&amp;'ﾃﾞｰﾀ 入力'!J22&amp;'ﾃﾞｰﾀ 入力'!K22&amp;")"</f>
        <v>(分秒)</v>
      </c>
      <c r="H21" s="117" t="s">
        <v>98</v>
      </c>
      <c r="I21" s="118" t="s">
        <v>98</v>
      </c>
    </row>
    <row r="22" spans="1:9" ht="12.75" customHeight="1" x14ac:dyDescent="0.15">
      <c r="A22" s="124"/>
      <c r="B22" s="127" t="str">
        <f>'ﾃﾞｰﾀ 入力'!B23&amp;" "&amp;'ﾃﾞｰﾀ 入力'!C23</f>
        <v xml:space="preserve"> </v>
      </c>
      <c r="C22" s="128"/>
      <c r="D22" s="129">
        <f>'ﾃﾞｰﾀ 入力'!F23</f>
        <v>0</v>
      </c>
      <c r="E22" s="132" t="s">
        <v>171</v>
      </c>
      <c r="F22" s="133"/>
      <c r="G22" s="154" t="str">
        <f>"("&amp;'ﾃﾞｰﾀ 入力'!L23&amp;'ﾃﾞｰﾀ 入力'!M23&amp;'ﾃﾞｰﾀ 入力'!N23&amp;'ﾃﾞｰﾀ 入力'!O23&amp;'ﾃﾞｰﾀ 入力'!P23&amp;")"</f>
        <v>(分秒)</v>
      </c>
      <c r="H22" s="154" t="s">
        <v>96</v>
      </c>
      <c r="I22" s="155" t="s">
        <v>96</v>
      </c>
    </row>
    <row r="23" spans="1:9" ht="7.5" customHeight="1" x14ac:dyDescent="0.15">
      <c r="A23" s="125"/>
      <c r="B23" s="139" t="str">
        <f>'ﾃﾞｰﾀ 入力'!D23&amp;" "&amp;'ﾃﾞｰﾀ 入力'!E23</f>
        <v xml:space="preserve"> </v>
      </c>
      <c r="C23" s="140"/>
      <c r="D23" s="130"/>
      <c r="E23" s="134"/>
      <c r="F23" s="135"/>
      <c r="G23" s="156" t="s">
        <v>97</v>
      </c>
      <c r="H23" s="156" t="s">
        <v>96</v>
      </c>
      <c r="I23" s="157" t="s">
        <v>96</v>
      </c>
    </row>
    <row r="24" spans="1:9" ht="21.75" customHeight="1" x14ac:dyDescent="0.15">
      <c r="A24" s="126"/>
      <c r="B24" s="141"/>
      <c r="C24" s="142"/>
      <c r="D24" s="131"/>
      <c r="E24" s="148" t="s">
        <v>172</v>
      </c>
      <c r="F24" s="149" t="s">
        <v>16</v>
      </c>
      <c r="G24" s="158" t="str">
        <f>"("&amp;'ﾃﾞｰﾀ 入力'!G23&amp;'ﾃﾞｰﾀ 入力'!H23&amp;'ﾃﾞｰﾀ 入力'!I23&amp;'ﾃﾞｰﾀ 入力'!J23&amp;'ﾃﾞｰﾀ 入力'!K23&amp;")"</f>
        <v>(分秒)</v>
      </c>
      <c r="H24" s="158" t="s">
        <v>98</v>
      </c>
      <c r="I24" s="159" t="s">
        <v>98</v>
      </c>
    </row>
    <row r="25" spans="1:9" ht="12.75" customHeight="1" x14ac:dyDescent="0.15">
      <c r="A25" s="124"/>
      <c r="B25" s="127" t="str">
        <f>'ﾃﾞｰﾀ 入力'!B24&amp;" "&amp;'ﾃﾞｰﾀ 入力'!C24</f>
        <v xml:space="preserve"> </v>
      </c>
      <c r="C25" s="128"/>
      <c r="D25" s="129">
        <f>'ﾃﾞｰﾀ 入力'!F24</f>
        <v>0</v>
      </c>
      <c r="E25" s="132" t="s">
        <v>171</v>
      </c>
      <c r="F25" s="133"/>
      <c r="G25" s="113" t="str">
        <f>"("&amp;'ﾃﾞｰﾀ 入力'!L24&amp;'ﾃﾞｰﾀ 入力'!M24&amp;'ﾃﾞｰﾀ 入力'!N24&amp;'ﾃﾞｰﾀ 入力'!O24&amp;'ﾃﾞｰﾀ 入力'!P24&amp;")"</f>
        <v>(分秒)</v>
      </c>
      <c r="H25" s="113" t="s">
        <v>96</v>
      </c>
      <c r="I25" s="114" t="s">
        <v>96</v>
      </c>
    </row>
    <row r="26" spans="1:9" ht="7.5" customHeight="1" x14ac:dyDescent="0.15">
      <c r="A26" s="125"/>
      <c r="B26" s="139" t="str">
        <f>'ﾃﾞｰﾀ 入力'!D24&amp;" "&amp;'ﾃﾞｰﾀ 入力'!E24</f>
        <v xml:space="preserve"> </v>
      </c>
      <c r="C26" s="140"/>
      <c r="D26" s="130"/>
      <c r="E26" s="134"/>
      <c r="F26" s="135"/>
      <c r="G26" s="115" t="s">
        <v>97</v>
      </c>
      <c r="H26" s="115" t="s">
        <v>96</v>
      </c>
      <c r="I26" s="116" t="s">
        <v>96</v>
      </c>
    </row>
    <row r="27" spans="1:9" ht="21.75" customHeight="1" x14ac:dyDescent="0.15">
      <c r="A27" s="126"/>
      <c r="B27" s="141"/>
      <c r="C27" s="142"/>
      <c r="D27" s="131"/>
      <c r="E27" s="148" t="s">
        <v>172</v>
      </c>
      <c r="F27" s="149" t="s">
        <v>16</v>
      </c>
      <c r="G27" s="117" t="str">
        <f>"("&amp;'ﾃﾞｰﾀ 入力'!G24&amp;'ﾃﾞｰﾀ 入力'!H24&amp;'ﾃﾞｰﾀ 入力'!I24&amp;'ﾃﾞｰﾀ 入力'!J24&amp;'ﾃﾞｰﾀ 入力'!K24&amp;")"</f>
        <v>(分秒)</v>
      </c>
      <c r="H27" s="117" t="s">
        <v>98</v>
      </c>
      <c r="I27" s="118" t="s">
        <v>98</v>
      </c>
    </row>
    <row r="28" spans="1:9" ht="12.75" customHeight="1" x14ac:dyDescent="0.15">
      <c r="A28" s="124"/>
      <c r="B28" s="127" t="str">
        <f>'ﾃﾞｰﾀ 入力'!B25&amp;" "&amp;'ﾃﾞｰﾀ 入力'!C25</f>
        <v xml:space="preserve"> </v>
      </c>
      <c r="C28" s="128"/>
      <c r="D28" s="129">
        <f>'ﾃﾞｰﾀ 入力'!F25</f>
        <v>0</v>
      </c>
      <c r="E28" s="132" t="s">
        <v>171</v>
      </c>
      <c r="F28" s="133"/>
      <c r="G28" s="113" t="str">
        <f>"("&amp;'ﾃﾞｰﾀ 入力'!L25&amp;'ﾃﾞｰﾀ 入力'!M25&amp;'ﾃﾞｰﾀ 入力'!N25&amp;'ﾃﾞｰﾀ 入力'!O25&amp;'ﾃﾞｰﾀ 入力'!P25&amp;")"</f>
        <v>(分秒)</v>
      </c>
      <c r="H28" s="113" t="s">
        <v>96</v>
      </c>
      <c r="I28" s="114" t="s">
        <v>96</v>
      </c>
    </row>
    <row r="29" spans="1:9" ht="7.5" customHeight="1" x14ac:dyDescent="0.15">
      <c r="A29" s="125"/>
      <c r="B29" s="139" t="str">
        <f>'ﾃﾞｰﾀ 入力'!D25&amp;" "&amp;'ﾃﾞｰﾀ 入力'!E25</f>
        <v xml:space="preserve"> </v>
      </c>
      <c r="C29" s="140"/>
      <c r="D29" s="130"/>
      <c r="E29" s="134"/>
      <c r="F29" s="135"/>
      <c r="G29" s="115" t="s">
        <v>97</v>
      </c>
      <c r="H29" s="115" t="s">
        <v>96</v>
      </c>
      <c r="I29" s="116" t="s">
        <v>96</v>
      </c>
    </row>
    <row r="30" spans="1:9" ht="21.75" customHeight="1" x14ac:dyDescent="0.15">
      <c r="A30" s="126"/>
      <c r="B30" s="141"/>
      <c r="C30" s="142"/>
      <c r="D30" s="131"/>
      <c r="E30" s="148" t="s">
        <v>172</v>
      </c>
      <c r="F30" s="149" t="s">
        <v>16</v>
      </c>
      <c r="G30" s="117" t="str">
        <f>"("&amp;'ﾃﾞｰﾀ 入力'!G25&amp;'ﾃﾞｰﾀ 入力'!H25&amp;'ﾃﾞｰﾀ 入力'!I25&amp;'ﾃﾞｰﾀ 入力'!J25&amp;'ﾃﾞｰﾀ 入力'!K25&amp;")"</f>
        <v>(分秒)</v>
      </c>
      <c r="H30" s="117" t="s">
        <v>98</v>
      </c>
      <c r="I30" s="118" t="s">
        <v>98</v>
      </c>
    </row>
    <row r="31" spans="1:9" ht="12.75" customHeight="1" x14ac:dyDescent="0.15">
      <c r="A31" s="124"/>
      <c r="B31" s="127" t="str">
        <f>'ﾃﾞｰﾀ 入力'!B26&amp;" "&amp;'ﾃﾞｰﾀ 入力'!C26</f>
        <v xml:space="preserve"> </v>
      </c>
      <c r="C31" s="128"/>
      <c r="D31" s="129">
        <f>'ﾃﾞｰﾀ 入力'!F26</f>
        <v>0</v>
      </c>
      <c r="E31" s="132" t="s">
        <v>171</v>
      </c>
      <c r="F31" s="133"/>
      <c r="G31" s="113" t="str">
        <f>"("&amp;'ﾃﾞｰﾀ 入力'!L26&amp;'ﾃﾞｰﾀ 入力'!M26&amp;'ﾃﾞｰﾀ 入力'!N26&amp;'ﾃﾞｰﾀ 入力'!O26&amp;'ﾃﾞｰﾀ 入力'!P26&amp;")"</f>
        <v>(分秒)</v>
      </c>
      <c r="H31" s="113" t="s">
        <v>96</v>
      </c>
      <c r="I31" s="114" t="s">
        <v>96</v>
      </c>
    </row>
    <row r="32" spans="1:9" ht="7.5" customHeight="1" x14ac:dyDescent="0.15">
      <c r="A32" s="125"/>
      <c r="B32" s="139" t="str">
        <f>'ﾃﾞｰﾀ 入力'!D26&amp;" "&amp;'ﾃﾞｰﾀ 入力'!E26</f>
        <v xml:space="preserve"> </v>
      </c>
      <c r="C32" s="140"/>
      <c r="D32" s="130"/>
      <c r="E32" s="134"/>
      <c r="F32" s="135"/>
      <c r="G32" s="115" t="s">
        <v>97</v>
      </c>
      <c r="H32" s="115" t="s">
        <v>96</v>
      </c>
      <c r="I32" s="116" t="s">
        <v>96</v>
      </c>
    </row>
    <row r="33" spans="1:9" ht="21.75" customHeight="1" x14ac:dyDescent="0.15">
      <c r="A33" s="126"/>
      <c r="B33" s="141"/>
      <c r="C33" s="142"/>
      <c r="D33" s="131"/>
      <c r="E33" s="148" t="s">
        <v>172</v>
      </c>
      <c r="F33" s="149" t="s">
        <v>16</v>
      </c>
      <c r="G33" s="117" t="str">
        <f>"("&amp;'ﾃﾞｰﾀ 入力'!G26&amp;'ﾃﾞｰﾀ 入力'!H26&amp;'ﾃﾞｰﾀ 入力'!I26&amp;'ﾃﾞｰﾀ 入力'!J26&amp;'ﾃﾞｰﾀ 入力'!K26&amp;")"</f>
        <v>(分秒)</v>
      </c>
      <c r="H33" s="117" t="s">
        <v>98</v>
      </c>
      <c r="I33" s="118" t="s">
        <v>98</v>
      </c>
    </row>
    <row r="34" spans="1:9" ht="12.75" customHeight="1" x14ac:dyDescent="0.15">
      <c r="A34" s="124"/>
      <c r="B34" s="127" t="str">
        <f>'ﾃﾞｰﾀ 入力'!B27&amp;" "&amp;'ﾃﾞｰﾀ 入力'!C27</f>
        <v xml:space="preserve"> </v>
      </c>
      <c r="C34" s="128"/>
      <c r="D34" s="129">
        <f>'ﾃﾞｰﾀ 入力'!F27</f>
        <v>0</v>
      </c>
      <c r="E34" s="132" t="s">
        <v>171</v>
      </c>
      <c r="F34" s="133"/>
      <c r="G34" s="113" t="str">
        <f>"("&amp;'ﾃﾞｰﾀ 入力'!L27&amp;'ﾃﾞｰﾀ 入力'!M27&amp;'ﾃﾞｰﾀ 入力'!N27&amp;'ﾃﾞｰﾀ 入力'!O27&amp;'ﾃﾞｰﾀ 入力'!P27&amp;")"</f>
        <v>(分秒)</v>
      </c>
      <c r="H34" s="113" t="s">
        <v>96</v>
      </c>
      <c r="I34" s="114" t="s">
        <v>96</v>
      </c>
    </row>
    <row r="35" spans="1:9" ht="7.5" customHeight="1" x14ac:dyDescent="0.15">
      <c r="A35" s="125"/>
      <c r="B35" s="139" t="str">
        <f>'ﾃﾞｰﾀ 入力'!D27&amp;" "&amp;'ﾃﾞｰﾀ 入力'!E27</f>
        <v xml:space="preserve"> </v>
      </c>
      <c r="C35" s="140"/>
      <c r="D35" s="130"/>
      <c r="E35" s="134"/>
      <c r="F35" s="135"/>
      <c r="G35" s="115" t="s">
        <v>97</v>
      </c>
      <c r="H35" s="115" t="s">
        <v>96</v>
      </c>
      <c r="I35" s="116" t="s">
        <v>96</v>
      </c>
    </row>
    <row r="36" spans="1:9" ht="21.75" customHeight="1" x14ac:dyDescent="0.15">
      <c r="A36" s="126"/>
      <c r="B36" s="141"/>
      <c r="C36" s="142"/>
      <c r="D36" s="131"/>
      <c r="E36" s="148" t="s">
        <v>172</v>
      </c>
      <c r="F36" s="149" t="s">
        <v>16</v>
      </c>
      <c r="G36" s="117" t="str">
        <f>"("&amp;'ﾃﾞｰﾀ 入力'!G27&amp;'ﾃﾞｰﾀ 入力'!H27&amp;'ﾃﾞｰﾀ 入力'!I27&amp;'ﾃﾞｰﾀ 入力'!J27&amp;'ﾃﾞｰﾀ 入力'!K27&amp;")"</f>
        <v>(分秒)</v>
      </c>
      <c r="H36" s="117" t="s">
        <v>98</v>
      </c>
      <c r="I36" s="118" t="s">
        <v>98</v>
      </c>
    </row>
    <row r="37" spans="1:9" ht="12.75" customHeight="1" x14ac:dyDescent="0.15">
      <c r="A37" s="124"/>
      <c r="B37" s="127" t="str">
        <f>'ﾃﾞｰﾀ 入力'!B28&amp;" "&amp;'ﾃﾞｰﾀ 入力'!C28</f>
        <v xml:space="preserve"> </v>
      </c>
      <c r="C37" s="128"/>
      <c r="D37" s="129">
        <f>'ﾃﾞｰﾀ 入力'!F28</f>
        <v>0</v>
      </c>
      <c r="E37" s="132" t="s">
        <v>171</v>
      </c>
      <c r="F37" s="133"/>
      <c r="G37" s="113" t="str">
        <f>"("&amp;'ﾃﾞｰﾀ 入力'!L28&amp;'ﾃﾞｰﾀ 入力'!M28&amp;'ﾃﾞｰﾀ 入力'!N28&amp;'ﾃﾞｰﾀ 入力'!O28&amp;'ﾃﾞｰﾀ 入力'!P28&amp;")"</f>
        <v>(分秒)</v>
      </c>
      <c r="H37" s="113" t="s">
        <v>96</v>
      </c>
      <c r="I37" s="114" t="s">
        <v>96</v>
      </c>
    </row>
    <row r="38" spans="1:9" ht="7.5" customHeight="1" x14ac:dyDescent="0.15">
      <c r="A38" s="125"/>
      <c r="B38" s="143" t="str">
        <f>'ﾃﾞｰﾀ 入力'!D28&amp;" "&amp;'ﾃﾞｰﾀ 入力'!E28</f>
        <v xml:space="preserve"> </v>
      </c>
      <c r="C38" s="144"/>
      <c r="D38" s="130"/>
      <c r="E38" s="134"/>
      <c r="F38" s="135"/>
      <c r="G38" s="115" t="s">
        <v>97</v>
      </c>
      <c r="H38" s="115" t="s">
        <v>96</v>
      </c>
      <c r="I38" s="116" t="s">
        <v>96</v>
      </c>
    </row>
    <row r="39" spans="1:9" ht="21.75" customHeight="1" thickBot="1" x14ac:dyDescent="0.2">
      <c r="A39" s="138"/>
      <c r="B39" s="145"/>
      <c r="C39" s="146"/>
      <c r="D39" s="137"/>
      <c r="E39" s="150" t="s">
        <v>172</v>
      </c>
      <c r="F39" s="151" t="s">
        <v>16</v>
      </c>
      <c r="G39" s="152" t="str">
        <f>"("&amp;'ﾃﾞｰﾀ 入力'!G28&amp;'ﾃﾞｰﾀ 入力'!H28&amp;'ﾃﾞｰﾀ 入力'!I28&amp;'ﾃﾞｰﾀ 入力'!J28&amp;'ﾃﾞｰﾀ 入力'!K28&amp;")"</f>
        <v>(分秒)</v>
      </c>
      <c r="H39" s="152" t="s">
        <v>98</v>
      </c>
      <c r="I39" s="153" t="s">
        <v>98</v>
      </c>
    </row>
    <row r="40" spans="1:9" ht="12.75" customHeight="1" x14ac:dyDescent="0.15">
      <c r="A40" s="115"/>
      <c r="B40" s="136"/>
      <c r="C40" s="136"/>
      <c r="D40" s="147"/>
      <c r="E40" s="135"/>
      <c r="F40" s="135"/>
      <c r="G40" s="115"/>
      <c r="H40" s="115"/>
      <c r="I40" s="115"/>
    </row>
    <row r="41" spans="1:9" ht="7.5" customHeight="1" x14ac:dyDescent="0.15">
      <c r="A41" s="115"/>
      <c r="B41" s="136"/>
      <c r="C41" s="136"/>
      <c r="D41" s="147"/>
      <c r="E41" s="135"/>
      <c r="F41" s="135"/>
      <c r="G41" s="115"/>
      <c r="H41" s="115"/>
      <c r="I41" s="115"/>
    </row>
    <row r="42" spans="1:9" ht="21.75" customHeight="1" x14ac:dyDescent="0.15">
      <c r="A42" s="115"/>
      <c r="B42" s="136"/>
      <c r="C42" s="136"/>
      <c r="D42" s="147"/>
      <c r="E42" s="135"/>
      <c r="F42" s="135"/>
      <c r="G42" s="115"/>
      <c r="H42" s="115"/>
      <c r="I42" s="115"/>
    </row>
    <row r="43" spans="1:9" ht="13.5" customHeight="1" thickBot="1" x14ac:dyDescent="0.2"/>
    <row r="44" spans="1:9" ht="14.25" thickTop="1" x14ac:dyDescent="0.15">
      <c r="A44" s="1"/>
      <c r="B44" s="2"/>
      <c r="C44" s="2"/>
      <c r="D44" s="2"/>
      <c r="E44" s="2"/>
      <c r="F44" s="2"/>
      <c r="G44" s="2"/>
      <c r="H44" s="2"/>
      <c r="I44" s="3"/>
    </row>
    <row r="45" spans="1:9" ht="24.75" customHeight="1" x14ac:dyDescent="0.15">
      <c r="A45" s="121" t="s">
        <v>173</v>
      </c>
      <c r="B45" s="122"/>
      <c r="C45" s="122"/>
      <c r="D45" s="122"/>
      <c r="E45" s="122"/>
      <c r="F45" s="122"/>
      <c r="G45" s="122"/>
      <c r="H45" s="122"/>
      <c r="I45" s="123"/>
    </row>
    <row r="46" spans="1:9" ht="12" customHeight="1" x14ac:dyDescent="0.15">
      <c r="A46" s="4"/>
      <c r="I46" s="5"/>
    </row>
    <row r="47" spans="1:9" x14ac:dyDescent="0.15">
      <c r="A47" s="4" t="str">
        <f>"　　令和"&amp;'ﾃﾞｰﾀ 入力'!V1-2018&amp;"年　　月　　日　　　　　　　　　　　所属長氏名　　　　　　　　　　　　　　　代表印"</f>
        <v>　　令和5年　　月　　日　　　　　　　　　　　所属長氏名　　　　　　　　　　　　　　　代表印</v>
      </c>
      <c r="I47" s="5"/>
    </row>
    <row r="48" spans="1:9" ht="14.25" thickBot="1" x14ac:dyDescent="0.2">
      <c r="A48" s="6"/>
      <c r="B48" s="7"/>
      <c r="C48" s="7"/>
      <c r="D48" s="7"/>
      <c r="E48" s="7"/>
      <c r="F48" s="7"/>
      <c r="G48" s="7"/>
      <c r="H48" s="7"/>
      <c r="I48" s="8"/>
    </row>
    <row r="49" spans="2:4" ht="14.25" customHeight="1" thickTop="1" x14ac:dyDescent="0.15">
      <c r="B49" s="9" t="str">
        <f>"※　" &amp; 'ﾃﾞｰﾀ 入力'!W1 &amp; "正午までに正式1部、コピー3部、計4部を大会事務局まで送って下さい。"</f>
        <v>※　11月24日正午までに正式1部、コピー3部、計4部を大会事務局まで送って下さい。</v>
      </c>
    </row>
    <row r="50" spans="2:4" ht="14.25" customHeight="1" thickBot="1" x14ac:dyDescent="0.2">
      <c r="B50" s="9" t="s">
        <v>13</v>
      </c>
    </row>
    <row r="51" spans="2:4" ht="14.25" customHeight="1" thickTop="1" thickBot="1" x14ac:dyDescent="0.2">
      <c r="B51" s="9" t="s">
        <v>14</v>
      </c>
      <c r="C51" s="10"/>
      <c r="D51" s="9" t="s">
        <v>15</v>
      </c>
    </row>
    <row r="52" spans="2:4" ht="10.5" customHeight="1" thickTop="1" x14ac:dyDescent="0.15"/>
  </sheetData>
  <sheetProtection sheet="1" objects="1" scenarios="1"/>
  <mergeCells count="105">
    <mergeCell ref="A2:I2"/>
    <mergeCell ref="A3:I3"/>
    <mergeCell ref="A4:B5"/>
    <mergeCell ref="C4:C5"/>
    <mergeCell ref="D4:E5"/>
    <mergeCell ref="F4:G5"/>
    <mergeCell ref="H4:I5"/>
    <mergeCell ref="A9:B9"/>
    <mergeCell ref="C9:G9"/>
    <mergeCell ref="A6:B6"/>
    <mergeCell ref="C6:G6"/>
    <mergeCell ref="H6:H7"/>
    <mergeCell ref="A7:B7"/>
    <mergeCell ref="C7:G7"/>
    <mergeCell ref="A8:B8"/>
    <mergeCell ref="C8:G8"/>
    <mergeCell ref="I6:I7"/>
    <mergeCell ref="I8:I9"/>
    <mergeCell ref="A13:A15"/>
    <mergeCell ref="B13:C13"/>
    <mergeCell ref="D13:D15"/>
    <mergeCell ref="E13:I13"/>
    <mergeCell ref="B14:C15"/>
    <mergeCell ref="E14:E15"/>
    <mergeCell ref="F14:I14"/>
    <mergeCell ref="F15:I15"/>
    <mergeCell ref="A10:B10"/>
    <mergeCell ref="E10:E11"/>
    <mergeCell ref="A11:B11"/>
    <mergeCell ref="G10:I10"/>
    <mergeCell ref="F11:I11"/>
    <mergeCell ref="A19:A21"/>
    <mergeCell ref="B19:C19"/>
    <mergeCell ref="D19:D21"/>
    <mergeCell ref="E19:F20"/>
    <mergeCell ref="G19:I20"/>
    <mergeCell ref="B20:C21"/>
    <mergeCell ref="E21:F21"/>
    <mergeCell ref="G21:I21"/>
    <mergeCell ref="A16:A18"/>
    <mergeCell ref="B16:C16"/>
    <mergeCell ref="D16:D18"/>
    <mergeCell ref="E16:F17"/>
    <mergeCell ref="G16:I17"/>
    <mergeCell ref="B17:C18"/>
    <mergeCell ref="E18:F18"/>
    <mergeCell ref="G18:I18"/>
    <mergeCell ref="G25:I26"/>
    <mergeCell ref="B26:C27"/>
    <mergeCell ref="E27:F27"/>
    <mergeCell ref="G27:I27"/>
    <mergeCell ref="A22:A24"/>
    <mergeCell ref="B22:C22"/>
    <mergeCell ref="D22:D24"/>
    <mergeCell ref="E22:F23"/>
    <mergeCell ref="G22:I23"/>
    <mergeCell ref="B23:C24"/>
    <mergeCell ref="E24:F24"/>
    <mergeCell ref="G24:I24"/>
    <mergeCell ref="A28:A30"/>
    <mergeCell ref="B28:C28"/>
    <mergeCell ref="D28:D30"/>
    <mergeCell ref="E28:F29"/>
    <mergeCell ref="B29:C30"/>
    <mergeCell ref="E30:F30"/>
    <mergeCell ref="A25:A27"/>
    <mergeCell ref="B25:C25"/>
    <mergeCell ref="D25:D27"/>
    <mergeCell ref="E25:F26"/>
    <mergeCell ref="G33:I33"/>
    <mergeCell ref="E36:F36"/>
    <mergeCell ref="G37:I38"/>
    <mergeCell ref="E39:F39"/>
    <mergeCell ref="G39:I39"/>
    <mergeCell ref="E40:F41"/>
    <mergeCell ref="A31:A33"/>
    <mergeCell ref="B31:C31"/>
    <mergeCell ref="D31:D33"/>
    <mergeCell ref="E31:F32"/>
    <mergeCell ref="B32:C33"/>
    <mergeCell ref="E33:F33"/>
    <mergeCell ref="G28:I29"/>
    <mergeCell ref="G30:I30"/>
    <mergeCell ref="H8:H9"/>
    <mergeCell ref="A45:I45"/>
    <mergeCell ref="A34:A36"/>
    <mergeCell ref="B34:C34"/>
    <mergeCell ref="D34:D36"/>
    <mergeCell ref="E34:F35"/>
    <mergeCell ref="G34:I35"/>
    <mergeCell ref="B41:C42"/>
    <mergeCell ref="E42:F42"/>
    <mergeCell ref="G42:I42"/>
    <mergeCell ref="D37:D39"/>
    <mergeCell ref="A37:A39"/>
    <mergeCell ref="B37:C37"/>
    <mergeCell ref="B35:C36"/>
    <mergeCell ref="B38:C39"/>
    <mergeCell ref="A40:A42"/>
    <mergeCell ref="B40:C40"/>
    <mergeCell ref="D40:D42"/>
    <mergeCell ref="G36:I36"/>
    <mergeCell ref="G40:I41"/>
    <mergeCell ref="E37:F38"/>
    <mergeCell ref="G31:I32"/>
  </mergeCells>
  <phoneticPr fontId="2"/>
  <pageMargins left="0.74803149606299213" right="0.74803149606299213" top="0.98425196850393704" bottom="0.98425196850393704" header="0.51181102362204722" footer="0.51181102362204722"/>
  <pageSetup paperSize="9" scale="97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AA19C-A7AC-4DE4-9EE4-1AD2203FC13E}">
  <sheetPr>
    <tabColor theme="0"/>
  </sheetPr>
  <dimension ref="A1:O24"/>
  <sheetViews>
    <sheetView view="pageBreakPreview" zoomScaleNormal="100" zoomScaleSheetLayoutView="100" workbookViewId="0">
      <selection activeCell="D6" sqref="D6"/>
    </sheetView>
  </sheetViews>
  <sheetFormatPr defaultRowHeight="13.5" x14ac:dyDescent="0.15"/>
  <cols>
    <col min="1" max="1" width="7.875" customWidth="1"/>
    <col min="2" max="2" width="13.75" customWidth="1"/>
    <col min="3" max="3" width="13.125" customWidth="1"/>
    <col min="5" max="5" width="7.75" customWidth="1"/>
    <col min="6" max="6" width="7.125" customWidth="1"/>
    <col min="7" max="7" width="5.5" customWidth="1"/>
    <col min="9" max="9" width="11.25" customWidth="1"/>
    <col min="10" max="10" width="6.25" customWidth="1"/>
    <col min="12" max="12" width="49.125" customWidth="1"/>
    <col min="13" max="13" width="22.125" customWidth="1"/>
    <col min="14" max="15" width="33.125" hidden="1" customWidth="1"/>
  </cols>
  <sheetData>
    <row r="1" spans="1:15" x14ac:dyDescent="0.15">
      <c r="J1" s="44" t="str">
        <f>"令和"&amp;'ﾃﾞｰﾀ 入力'!V1-2018&amp;"年     　月　　　日"</f>
        <v>令和5年     　月　　　日</v>
      </c>
      <c r="L1" s="224"/>
    </row>
    <row r="2" spans="1:15" x14ac:dyDescent="0.15">
      <c r="L2" s="224"/>
    </row>
    <row r="3" spans="1:15" ht="20.25" customHeight="1" x14ac:dyDescent="0.15">
      <c r="A3" s="31" t="s">
        <v>113</v>
      </c>
    </row>
    <row r="4" spans="1:15" ht="20.25" customHeight="1" x14ac:dyDescent="0.15">
      <c r="A4" s="45" t="s">
        <v>114</v>
      </c>
    </row>
    <row r="5" spans="1:15" ht="20.25" customHeight="1" x14ac:dyDescent="0.15">
      <c r="A5" s="45" t="s">
        <v>176</v>
      </c>
      <c r="L5" s="224" t="s">
        <v>212</v>
      </c>
      <c r="M5" s="46"/>
      <c r="N5" s="46"/>
      <c r="O5" s="46"/>
    </row>
    <row r="6" spans="1:15" ht="55.5" customHeight="1" x14ac:dyDescent="0.2">
      <c r="E6" s="225">
        <f>'ﾃﾞｰﾀ 入力'!B4</f>
        <v>0</v>
      </c>
      <c r="F6" s="225"/>
      <c r="L6" s="224"/>
      <c r="M6" s="46"/>
      <c r="N6" s="46"/>
      <c r="O6" s="46"/>
    </row>
    <row r="7" spans="1:15" ht="39" customHeight="1" x14ac:dyDescent="0.2">
      <c r="E7" s="226">
        <f>'ﾃﾞｰﾀ 入力'!B6</f>
        <v>0</v>
      </c>
      <c r="F7" s="226"/>
      <c r="G7" s="226"/>
      <c r="H7" s="226"/>
      <c r="I7" s="226"/>
      <c r="L7" s="224" t="s">
        <v>115</v>
      </c>
    </row>
    <row r="8" spans="1:15" ht="30.75" customHeight="1" x14ac:dyDescent="0.2">
      <c r="A8" s="48"/>
      <c r="B8" s="227" t="s">
        <v>116</v>
      </c>
      <c r="E8" s="229" t="s">
        <v>117</v>
      </c>
      <c r="F8" s="229"/>
      <c r="G8" s="47">
        <f>'ﾃﾞｰﾀ 入力'!B3</f>
        <v>0</v>
      </c>
      <c r="H8" s="49" t="s">
        <v>118</v>
      </c>
      <c r="I8" s="50" t="s">
        <v>149</v>
      </c>
      <c r="L8" s="224"/>
    </row>
    <row r="9" spans="1:15" ht="30.75" customHeight="1" x14ac:dyDescent="0.2">
      <c r="A9" s="48"/>
      <c r="B9" s="228"/>
      <c r="F9" s="51" t="s">
        <v>107</v>
      </c>
      <c r="G9" s="230"/>
      <c r="H9" s="230"/>
      <c r="I9" s="230"/>
      <c r="J9" s="52" t="s">
        <v>120</v>
      </c>
      <c r="L9" s="224"/>
    </row>
    <row r="10" spans="1:15" ht="30.75" customHeight="1" x14ac:dyDescent="0.15">
      <c r="A10" s="48"/>
      <c r="B10" s="228"/>
      <c r="F10" s="51" t="s">
        <v>121</v>
      </c>
      <c r="G10" s="53" t="s">
        <v>122</v>
      </c>
      <c r="H10" s="54">
        <f>'ﾃﾞｰﾀ 入力'!B13</f>
        <v>0</v>
      </c>
      <c r="L10" s="115"/>
    </row>
    <row r="11" spans="1:15" ht="44.25" customHeight="1" x14ac:dyDescent="0.15">
      <c r="B11" s="12"/>
      <c r="F11" s="51"/>
      <c r="G11" s="231">
        <f>'ﾃﾞｰﾀ 入力'!B12</f>
        <v>0</v>
      </c>
      <c r="H11" s="231"/>
      <c r="I11" s="231"/>
      <c r="J11" s="231"/>
      <c r="K11" s="55"/>
      <c r="L11" s="115"/>
    </row>
    <row r="12" spans="1:15" ht="28.5" customHeight="1" x14ac:dyDescent="0.2">
      <c r="F12" s="51" t="s">
        <v>123</v>
      </c>
      <c r="G12" s="225">
        <f>'ﾃﾞｰﾀ 入力'!B9</f>
        <v>0</v>
      </c>
      <c r="H12" s="225"/>
      <c r="I12" s="225"/>
    </row>
    <row r="13" spans="1:15" ht="28.5" customHeight="1" x14ac:dyDescent="0.2">
      <c r="F13" s="56" t="s">
        <v>124</v>
      </c>
      <c r="G13" s="225">
        <f>'ﾃﾞｰﾀ 入力'!B10</f>
        <v>0</v>
      </c>
      <c r="H13" s="225"/>
      <c r="I13" s="225"/>
    </row>
    <row r="14" spans="1:15" ht="60" customHeight="1" x14ac:dyDescent="0.15">
      <c r="L14" s="57"/>
    </row>
    <row r="15" spans="1:15" ht="34.5" customHeight="1" x14ac:dyDescent="0.15">
      <c r="B15" s="233" t="s">
        <v>125</v>
      </c>
      <c r="C15" s="233"/>
      <c r="D15" s="233"/>
      <c r="E15" s="233"/>
      <c r="F15" s="233"/>
      <c r="G15" s="233"/>
      <c r="H15" s="233"/>
      <c r="I15" s="233"/>
      <c r="L15" s="58"/>
      <c r="N15" t="s">
        <v>126</v>
      </c>
      <c r="O15" t="s">
        <v>127</v>
      </c>
    </row>
    <row r="16" spans="1:15" ht="32.25" customHeight="1" x14ac:dyDescent="0.15">
      <c r="L16" s="58"/>
      <c r="N16" t="s">
        <v>128</v>
      </c>
      <c r="O16" t="s">
        <v>129</v>
      </c>
    </row>
    <row r="17" spans="2:15" ht="44.25" customHeight="1" x14ac:dyDescent="0.15">
      <c r="B17" s="234" t="str">
        <f>"下記の者を、本校が令和"&amp;'ﾃﾞｰﾀ 入力'!V1-2018&amp;"年度全国中学校体育大会第"&amp;'ﾃﾞｰﾀ 入力'!V1-1992&amp;"回全国中学校駅伝大会出場に際して、外部指導者（コーチ）として承認しました。"</f>
        <v>下記の者を、本校が令和5年度全国中学校体育大会第31回全国中学校駅伝大会出場に際して、外部指導者（コーチ）として承認しました。</v>
      </c>
      <c r="C17" s="234"/>
      <c r="D17" s="234"/>
      <c r="E17" s="234"/>
      <c r="F17" s="234"/>
      <c r="G17" s="234"/>
      <c r="H17" s="234"/>
      <c r="I17" s="234"/>
      <c r="L17" s="58"/>
      <c r="N17" t="s">
        <v>130</v>
      </c>
      <c r="O17" t="s">
        <v>131</v>
      </c>
    </row>
    <row r="18" spans="2:15" x14ac:dyDescent="0.15">
      <c r="L18" s="58"/>
      <c r="N18" t="s">
        <v>132</v>
      </c>
      <c r="O18" t="s">
        <v>133</v>
      </c>
    </row>
    <row r="19" spans="2:15" ht="21.75" customHeight="1" x14ac:dyDescent="0.15">
      <c r="B19" s="59" t="s">
        <v>134</v>
      </c>
      <c r="C19" s="235">
        <f>'ﾃﾞｰﾀ 入力'!B30</f>
        <v>0</v>
      </c>
      <c r="D19" s="235"/>
      <c r="E19" s="235"/>
      <c r="F19" s="235"/>
      <c r="G19" s="235"/>
      <c r="H19" s="235"/>
      <c r="I19" s="235"/>
      <c r="L19" s="58"/>
    </row>
    <row r="20" spans="2:15" ht="38.25" customHeight="1" x14ac:dyDescent="0.15">
      <c r="B20" s="60" t="s">
        <v>135</v>
      </c>
      <c r="C20" s="232">
        <f>'ﾃﾞｰﾀ 入力'!B31</f>
        <v>0</v>
      </c>
      <c r="D20" s="232"/>
      <c r="E20" s="232"/>
      <c r="F20" s="232"/>
      <c r="G20" s="232"/>
      <c r="H20" s="232"/>
      <c r="I20" s="232"/>
      <c r="N20" t="s">
        <v>136</v>
      </c>
    </row>
    <row r="21" spans="2:15" ht="38.25" customHeight="1" x14ac:dyDescent="0.2">
      <c r="B21" s="60" t="s">
        <v>137</v>
      </c>
      <c r="C21" s="220">
        <f>'ﾃﾞｰﾀ 入力'!B32</f>
        <v>0</v>
      </c>
      <c r="D21" s="220"/>
      <c r="E21" s="221" t="s">
        <v>138</v>
      </c>
      <c r="F21" s="221"/>
      <c r="G21" s="222">
        <f>'ﾃﾞｰﾀ 入力'!B33</f>
        <v>0</v>
      </c>
      <c r="H21" s="222"/>
      <c r="I21" s="222"/>
      <c r="L21" s="61"/>
    </row>
    <row r="22" spans="2:15" ht="38.25" customHeight="1" x14ac:dyDescent="0.15">
      <c r="B22" s="60" t="s">
        <v>139</v>
      </c>
      <c r="C22" s="220">
        <f>'ﾃﾞｰﾀ 入力'!B34</f>
        <v>0</v>
      </c>
      <c r="D22" s="220"/>
      <c r="E22" s="220"/>
      <c r="F22" s="220"/>
      <c r="G22" s="220"/>
      <c r="H22" s="220"/>
      <c r="I22" s="220"/>
      <c r="L22" s="62"/>
    </row>
    <row r="23" spans="2:15" ht="60" customHeight="1" x14ac:dyDescent="0.15">
      <c r="B23" s="63" t="s">
        <v>140</v>
      </c>
      <c r="C23" s="223">
        <f>'ﾃﾞｰﾀ 入力'!B35</f>
        <v>0</v>
      </c>
      <c r="D23" s="223"/>
      <c r="E23" s="223"/>
      <c r="F23" s="223"/>
      <c r="G23" s="223"/>
      <c r="H23" s="223"/>
      <c r="I23" s="223"/>
      <c r="J23" s="64">
        <f>COUNTA(C20:I23)</f>
        <v>6</v>
      </c>
    </row>
    <row r="24" spans="2:15" ht="30" customHeight="1" x14ac:dyDescent="0.15">
      <c r="C24" t="s">
        <v>141</v>
      </c>
    </row>
  </sheetData>
  <sheetProtection sheet="1" formatCells="0" formatColumns="0" formatRows="0"/>
  <mergeCells count="20">
    <mergeCell ref="B8:B10"/>
    <mergeCell ref="E8:F8"/>
    <mergeCell ref="G9:I9"/>
    <mergeCell ref="G11:J11"/>
    <mergeCell ref="C20:I20"/>
    <mergeCell ref="G12:I12"/>
    <mergeCell ref="G13:I13"/>
    <mergeCell ref="B15:I15"/>
    <mergeCell ref="B17:I17"/>
    <mergeCell ref="C19:I19"/>
    <mergeCell ref="L1:L2"/>
    <mergeCell ref="L5:L6"/>
    <mergeCell ref="E6:F6"/>
    <mergeCell ref="E7:I7"/>
    <mergeCell ref="L7:L11"/>
    <mergeCell ref="C21:D21"/>
    <mergeCell ref="E21:F21"/>
    <mergeCell ref="G21:I21"/>
    <mergeCell ref="C22:I22"/>
    <mergeCell ref="C23:I23"/>
  </mergeCells>
  <phoneticPr fontId="2"/>
  <conditionalFormatting sqref="C19:I23">
    <cfRule type="notContainsBlanks" dxfId="0" priority="1">
      <formula>LEN(TRIM(C19))&gt;0</formula>
    </cfRule>
  </conditionalFormatting>
  <printOptions horizontalCentered="1" verticalCentered="1"/>
  <pageMargins left="0.62992125984251968" right="0.62992125984251968" top="0.55118110236220474" bottom="0.55118110236220474" header="0.70866141732283472" footer="0.31496062992125984"/>
  <pageSetup paperSize="9" orientation="portrait" r:id="rId1"/>
  <headerFooter>
    <oddHeader>&amp;L（様式２）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7855-5D59-4094-87E2-B9FD93184C4C}">
  <sheetPr>
    <tabColor theme="0"/>
  </sheetPr>
  <dimension ref="A1:V35"/>
  <sheetViews>
    <sheetView view="pageBreakPreview" zoomScaleNormal="100" zoomScaleSheetLayoutView="100" workbookViewId="0">
      <selection activeCell="J8" sqref="J8:V11"/>
    </sheetView>
  </sheetViews>
  <sheetFormatPr defaultRowHeight="13.5" x14ac:dyDescent="0.15"/>
  <cols>
    <col min="1" max="22" width="3.25" customWidth="1"/>
    <col min="257" max="278" width="3.25" customWidth="1"/>
    <col min="513" max="534" width="3.25" customWidth="1"/>
    <col min="769" max="790" width="3.25" customWidth="1"/>
    <col min="1025" max="1046" width="3.25" customWidth="1"/>
    <col min="1281" max="1302" width="3.25" customWidth="1"/>
    <col min="1537" max="1558" width="3.25" customWidth="1"/>
    <col min="1793" max="1814" width="3.25" customWidth="1"/>
    <col min="2049" max="2070" width="3.25" customWidth="1"/>
    <col min="2305" max="2326" width="3.25" customWidth="1"/>
    <col min="2561" max="2582" width="3.25" customWidth="1"/>
    <col min="2817" max="2838" width="3.25" customWidth="1"/>
    <col min="3073" max="3094" width="3.25" customWidth="1"/>
    <col min="3329" max="3350" width="3.25" customWidth="1"/>
    <col min="3585" max="3606" width="3.25" customWidth="1"/>
    <col min="3841" max="3862" width="3.25" customWidth="1"/>
    <col min="4097" max="4118" width="3.25" customWidth="1"/>
    <col min="4353" max="4374" width="3.25" customWidth="1"/>
    <col min="4609" max="4630" width="3.25" customWidth="1"/>
    <col min="4865" max="4886" width="3.25" customWidth="1"/>
    <col min="5121" max="5142" width="3.25" customWidth="1"/>
    <col min="5377" max="5398" width="3.25" customWidth="1"/>
    <col min="5633" max="5654" width="3.25" customWidth="1"/>
    <col min="5889" max="5910" width="3.25" customWidth="1"/>
    <col min="6145" max="6166" width="3.25" customWidth="1"/>
    <col min="6401" max="6422" width="3.25" customWidth="1"/>
    <col min="6657" max="6678" width="3.25" customWidth="1"/>
    <col min="6913" max="6934" width="3.25" customWidth="1"/>
    <col min="7169" max="7190" width="3.25" customWidth="1"/>
    <col min="7425" max="7446" width="3.25" customWidth="1"/>
    <col min="7681" max="7702" width="3.25" customWidth="1"/>
    <col min="7937" max="7958" width="3.25" customWidth="1"/>
    <col min="8193" max="8214" width="3.25" customWidth="1"/>
    <col min="8449" max="8470" width="3.25" customWidth="1"/>
    <col min="8705" max="8726" width="3.25" customWidth="1"/>
    <col min="8961" max="8982" width="3.25" customWidth="1"/>
    <col min="9217" max="9238" width="3.25" customWidth="1"/>
    <col min="9473" max="9494" width="3.25" customWidth="1"/>
    <col min="9729" max="9750" width="3.25" customWidth="1"/>
    <col min="9985" max="10006" width="3.25" customWidth="1"/>
    <col min="10241" max="10262" width="3.25" customWidth="1"/>
    <col min="10497" max="10518" width="3.25" customWidth="1"/>
    <col min="10753" max="10774" width="3.25" customWidth="1"/>
    <col min="11009" max="11030" width="3.25" customWidth="1"/>
    <col min="11265" max="11286" width="3.25" customWidth="1"/>
    <col min="11521" max="11542" width="3.25" customWidth="1"/>
    <col min="11777" max="11798" width="3.25" customWidth="1"/>
    <col min="12033" max="12054" width="3.25" customWidth="1"/>
    <col min="12289" max="12310" width="3.25" customWidth="1"/>
    <col min="12545" max="12566" width="3.25" customWidth="1"/>
    <col min="12801" max="12822" width="3.25" customWidth="1"/>
    <col min="13057" max="13078" width="3.25" customWidth="1"/>
    <col min="13313" max="13334" width="3.25" customWidth="1"/>
    <col min="13569" max="13590" width="3.25" customWidth="1"/>
    <col min="13825" max="13846" width="3.25" customWidth="1"/>
    <col min="14081" max="14102" width="3.25" customWidth="1"/>
    <col min="14337" max="14358" width="3.25" customWidth="1"/>
    <col min="14593" max="14614" width="3.25" customWidth="1"/>
    <col min="14849" max="14870" width="3.25" customWidth="1"/>
    <col min="15105" max="15126" width="3.25" customWidth="1"/>
    <col min="15361" max="15382" width="3.25" customWidth="1"/>
    <col min="15617" max="15638" width="3.25" customWidth="1"/>
    <col min="15873" max="15894" width="3.25" customWidth="1"/>
    <col min="16129" max="16150" width="3.25" customWidth="1"/>
  </cols>
  <sheetData>
    <row r="1" spans="1:22" x14ac:dyDescent="0.15">
      <c r="A1" t="s">
        <v>170</v>
      </c>
    </row>
    <row r="3" spans="1:22" ht="14.25" x14ac:dyDescent="0.15">
      <c r="A3" s="251" t="str">
        <f>"令和"&amp;'ﾃﾞｰﾀ 入力'!V1-2018&amp;"年度全国中学校体育大会"</f>
        <v>令和5年度全国中学校体育大会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</row>
    <row r="5" spans="1:22" ht="18.75" x14ac:dyDescent="0.15">
      <c r="A5" s="252" t="str">
        <f>"第"&amp;'ﾃﾞｰﾀ 入力'!V1-1992&amp;"回全国中学校駅伝大会　参加料等振込一覧表"</f>
        <v>第31回全国中学校駅伝大会　参加料等振込一覧表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</row>
    <row r="7" spans="1:22" x14ac:dyDescent="0.15">
      <c r="A7" s="253" t="s">
        <v>142</v>
      </c>
      <c r="B7" s="253"/>
      <c r="C7" s="253"/>
      <c r="D7" s="253"/>
      <c r="E7" s="253" t="s">
        <v>143</v>
      </c>
      <c r="F7" s="253"/>
      <c r="G7" s="253"/>
      <c r="H7" s="253"/>
      <c r="I7" s="253"/>
      <c r="J7" s="253" t="s">
        <v>189</v>
      </c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</row>
    <row r="8" spans="1:22" x14ac:dyDescent="0.15">
      <c r="A8" s="249">
        <f>'ﾃﾞｰﾀ 入力'!B3</f>
        <v>0</v>
      </c>
      <c r="B8" s="249"/>
      <c r="C8" s="249"/>
      <c r="D8" s="249"/>
      <c r="E8" s="249">
        <f>'ﾃﾞｰﾀ 入力'!B4</f>
        <v>0</v>
      </c>
      <c r="F8" s="249"/>
      <c r="G8" s="249"/>
      <c r="H8" s="249"/>
      <c r="I8" s="249"/>
      <c r="J8" s="250">
        <f>'ﾃﾞｰﾀ 入力'!B6</f>
        <v>0</v>
      </c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</row>
    <row r="9" spans="1:22" x14ac:dyDescent="0.15">
      <c r="A9" s="249"/>
      <c r="B9" s="249"/>
      <c r="C9" s="249"/>
      <c r="D9" s="249"/>
      <c r="E9" s="249"/>
      <c r="F9" s="249"/>
      <c r="G9" s="249"/>
      <c r="H9" s="249"/>
      <c r="I9" s="249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</row>
    <row r="10" spans="1:22" x14ac:dyDescent="0.15">
      <c r="A10" s="249"/>
      <c r="B10" s="249"/>
      <c r="C10" s="249"/>
      <c r="D10" s="249"/>
      <c r="E10" s="249"/>
      <c r="F10" s="249"/>
      <c r="G10" s="249"/>
      <c r="H10" s="249"/>
      <c r="I10" s="249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</row>
    <row r="11" spans="1:22" x14ac:dyDescent="0.15">
      <c r="A11" s="249"/>
      <c r="B11" s="249"/>
      <c r="C11" s="249"/>
      <c r="D11" s="249"/>
      <c r="E11" s="249"/>
      <c r="F11" s="249"/>
      <c r="G11" s="249"/>
      <c r="H11" s="249"/>
      <c r="I11" s="249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</row>
    <row r="12" spans="1:22" ht="21.75" customHeight="1" x14ac:dyDescent="0.15">
      <c r="A12" s="248" t="s">
        <v>144</v>
      </c>
      <c r="B12" s="237"/>
      <c r="C12" s="238"/>
      <c r="D12" s="236"/>
      <c r="E12" s="237"/>
      <c r="F12" s="237"/>
      <c r="G12" s="237"/>
      <c r="H12" s="237"/>
      <c r="I12" s="237"/>
      <c r="J12" s="237"/>
      <c r="K12" s="237"/>
      <c r="L12" s="238"/>
      <c r="M12" s="236"/>
      <c r="N12" s="237"/>
      <c r="O12" s="237"/>
      <c r="P12" s="237"/>
      <c r="Q12" s="237"/>
      <c r="R12" s="237"/>
      <c r="S12" s="237"/>
      <c r="T12" s="237"/>
      <c r="U12" s="237"/>
      <c r="V12" s="238"/>
    </row>
    <row r="13" spans="1:22" ht="21.75" customHeight="1" x14ac:dyDescent="0.15">
      <c r="A13" s="239"/>
      <c r="B13" s="240"/>
      <c r="C13" s="241"/>
      <c r="D13" s="66" t="s">
        <v>119</v>
      </c>
      <c r="F13" s="65" t="s">
        <v>145</v>
      </c>
      <c r="G13">
        <f>'ﾃﾞｰﾀ 入力'!B37</f>
        <v>0</v>
      </c>
      <c r="H13" t="s">
        <v>146</v>
      </c>
      <c r="L13" s="67"/>
      <c r="M13" s="66"/>
      <c r="R13" t="s">
        <v>147</v>
      </c>
      <c r="T13" s="65">
        <f>G13+G16</f>
        <v>0</v>
      </c>
      <c r="U13" s="65" t="s">
        <v>148</v>
      </c>
      <c r="V13" s="67"/>
    </row>
    <row r="14" spans="1:22" ht="21.75" customHeight="1" x14ac:dyDescent="0.15">
      <c r="A14" s="239"/>
      <c r="B14" s="240"/>
      <c r="C14" s="241"/>
      <c r="D14" s="200"/>
      <c r="E14" s="242"/>
      <c r="F14" s="242"/>
      <c r="G14" s="242"/>
      <c r="H14" s="242"/>
      <c r="I14" s="242"/>
      <c r="J14" s="242"/>
      <c r="K14" s="242"/>
      <c r="L14" s="243"/>
      <c r="M14" s="239"/>
      <c r="N14" s="240"/>
      <c r="O14" s="240"/>
      <c r="P14" s="240"/>
      <c r="Q14" s="240"/>
      <c r="R14" s="240"/>
      <c r="S14" s="240"/>
      <c r="T14" s="240"/>
      <c r="U14" s="240"/>
      <c r="V14" s="241"/>
    </row>
    <row r="15" spans="1:22" ht="21.75" customHeight="1" x14ac:dyDescent="0.15">
      <c r="A15" s="239"/>
      <c r="B15" s="240"/>
      <c r="C15" s="241"/>
      <c r="D15" s="236"/>
      <c r="E15" s="237"/>
      <c r="F15" s="237"/>
      <c r="G15" s="237"/>
      <c r="H15" s="237"/>
      <c r="I15" s="237"/>
      <c r="J15" s="237"/>
      <c r="K15" s="237"/>
      <c r="L15" s="238"/>
      <c r="M15" s="239"/>
      <c r="N15" s="240"/>
      <c r="O15" s="240"/>
      <c r="P15" s="240"/>
      <c r="Q15" s="240"/>
      <c r="R15" s="240"/>
      <c r="S15" s="240"/>
      <c r="T15" s="240"/>
      <c r="U15" s="240"/>
      <c r="V15" s="241"/>
    </row>
    <row r="16" spans="1:22" ht="21.75" customHeight="1" x14ac:dyDescent="0.15">
      <c r="A16" s="239"/>
      <c r="B16" s="240"/>
      <c r="C16" s="241"/>
      <c r="D16" s="66" t="s">
        <v>149</v>
      </c>
      <c r="F16" s="65" t="s">
        <v>145</v>
      </c>
      <c r="G16">
        <f>'ﾃﾞｰﾀ 入力'!B38</f>
        <v>0</v>
      </c>
      <c r="H16" t="s">
        <v>146</v>
      </c>
      <c r="L16" s="67"/>
      <c r="M16" s="66"/>
      <c r="Q16" s="244">
        <f>T13*4000</f>
        <v>0</v>
      </c>
      <c r="R16" s="244"/>
      <c r="S16" s="244"/>
      <c r="T16" s="244"/>
      <c r="U16" s="65" t="s">
        <v>150</v>
      </c>
      <c r="V16" s="67"/>
    </row>
    <row r="17" spans="1:22" ht="21.75" customHeight="1" x14ac:dyDescent="0.15">
      <c r="A17" s="200"/>
      <c r="B17" s="242"/>
      <c r="C17" s="243"/>
      <c r="D17" s="200"/>
      <c r="E17" s="242"/>
      <c r="F17" s="242"/>
      <c r="G17" s="242"/>
      <c r="H17" s="242"/>
      <c r="I17" s="242"/>
      <c r="J17" s="242"/>
      <c r="K17" s="242"/>
      <c r="L17" s="243"/>
      <c r="M17" s="200"/>
      <c r="N17" s="242"/>
      <c r="O17" s="242"/>
      <c r="P17" s="242"/>
      <c r="Q17" s="242"/>
      <c r="R17" s="242"/>
      <c r="S17" s="242"/>
      <c r="T17" s="242"/>
      <c r="U17" s="242"/>
      <c r="V17" s="243"/>
    </row>
    <row r="18" spans="1:22" ht="21.75" customHeight="1" x14ac:dyDescent="0.15">
      <c r="A18" s="236" t="s">
        <v>151</v>
      </c>
      <c r="B18" s="237"/>
      <c r="C18" s="237"/>
      <c r="D18" s="237"/>
      <c r="E18" s="238"/>
      <c r="F18" s="68"/>
      <c r="G18" s="30"/>
      <c r="H18" s="30"/>
      <c r="I18" s="30"/>
      <c r="J18" s="30"/>
      <c r="K18" s="30"/>
      <c r="L18" s="69"/>
      <c r="M18" s="68"/>
      <c r="N18" s="30"/>
      <c r="O18" s="30"/>
      <c r="P18" s="30"/>
      <c r="Q18" s="30"/>
      <c r="R18" s="30"/>
      <c r="S18" s="30"/>
      <c r="T18" s="30"/>
      <c r="U18" s="30"/>
      <c r="V18" s="69"/>
    </row>
    <row r="19" spans="1:22" ht="21.75" customHeight="1" x14ac:dyDescent="0.15">
      <c r="A19" s="239"/>
      <c r="B19" s="240"/>
      <c r="C19" s="240"/>
      <c r="D19" s="240"/>
      <c r="E19" s="241"/>
      <c r="F19" s="33" t="s">
        <v>145</v>
      </c>
      <c r="G19">
        <f>'ﾃﾞｰﾀ 入力'!B39</f>
        <v>0</v>
      </c>
      <c r="H19" t="s">
        <v>152</v>
      </c>
      <c r="L19" s="67"/>
      <c r="M19" s="66"/>
      <c r="Q19" s="244">
        <f>G19*2000</f>
        <v>0</v>
      </c>
      <c r="R19" s="244"/>
      <c r="S19" s="244"/>
      <c r="T19" s="244"/>
      <c r="U19" s="65" t="s">
        <v>150</v>
      </c>
      <c r="V19" s="67"/>
    </row>
    <row r="20" spans="1:22" ht="21.75" customHeight="1" x14ac:dyDescent="0.15">
      <c r="A20" s="200"/>
      <c r="B20" s="242"/>
      <c r="C20" s="242"/>
      <c r="D20" s="242"/>
      <c r="E20" s="243"/>
      <c r="F20" s="70"/>
      <c r="G20" s="32"/>
      <c r="H20" s="32"/>
      <c r="I20" s="32"/>
      <c r="J20" s="32"/>
      <c r="K20" s="32"/>
      <c r="L20" s="71"/>
      <c r="M20" s="70"/>
      <c r="N20" s="32"/>
      <c r="O20" s="32"/>
      <c r="P20" s="32"/>
      <c r="Q20" s="32"/>
      <c r="R20" s="32"/>
      <c r="S20" s="32"/>
      <c r="T20" s="32"/>
      <c r="U20" s="32"/>
      <c r="V20" s="71"/>
    </row>
    <row r="21" spans="1:22" ht="21.75" customHeight="1" x14ac:dyDescent="0.15">
      <c r="A21" s="236" t="s">
        <v>153</v>
      </c>
      <c r="B21" s="237"/>
      <c r="C21" s="237"/>
      <c r="D21" s="237"/>
      <c r="E21" s="238"/>
      <c r="F21" s="236"/>
      <c r="G21" s="237"/>
      <c r="H21" s="237"/>
      <c r="I21" s="237"/>
      <c r="J21" s="237"/>
      <c r="K21" s="237"/>
      <c r="L21" s="237"/>
      <c r="M21" s="237"/>
      <c r="N21" s="238"/>
      <c r="O21" s="236"/>
      <c r="P21" s="237"/>
      <c r="Q21" s="237"/>
      <c r="R21" s="237"/>
      <c r="S21" s="237"/>
      <c r="T21" s="237"/>
      <c r="U21" s="237"/>
      <c r="V21" s="238"/>
    </row>
    <row r="22" spans="1:22" ht="21.75" customHeight="1" x14ac:dyDescent="0.15">
      <c r="A22" s="239"/>
      <c r="B22" s="240"/>
      <c r="C22" s="240"/>
      <c r="D22" s="240"/>
      <c r="E22" s="241"/>
      <c r="F22" s="66" t="s">
        <v>154</v>
      </c>
      <c r="H22" s="65" t="s">
        <v>145</v>
      </c>
      <c r="I22">
        <f>'ﾃﾞｰﾀ 入力'!B40</f>
        <v>0</v>
      </c>
      <c r="J22" t="s">
        <v>155</v>
      </c>
      <c r="N22" s="72" t="s">
        <v>156</v>
      </c>
      <c r="O22" s="246" t="s">
        <v>157</v>
      </c>
      <c r="P22" s="115"/>
      <c r="Q22" s="115"/>
      <c r="R22" s="115"/>
      <c r="S22" s="115"/>
      <c r="T22" s="115"/>
      <c r="U22" s="115"/>
      <c r="V22" s="247"/>
    </row>
    <row r="23" spans="1:22" ht="21.75" customHeight="1" x14ac:dyDescent="0.15">
      <c r="A23" s="239"/>
      <c r="B23" s="240"/>
      <c r="C23" s="240"/>
      <c r="D23" s="240"/>
      <c r="E23" s="241"/>
      <c r="F23" s="66" t="s">
        <v>158</v>
      </c>
      <c r="H23" s="65" t="s">
        <v>145</v>
      </c>
      <c r="I23">
        <f>'ﾃﾞｰﾀ 入力'!B41</f>
        <v>0</v>
      </c>
      <c r="J23" t="s">
        <v>159</v>
      </c>
      <c r="N23" s="72" t="s">
        <v>160</v>
      </c>
      <c r="O23" s="239"/>
      <c r="P23" s="240"/>
      <c r="Q23" s="240"/>
      <c r="R23" s="240"/>
      <c r="S23" s="240"/>
      <c r="T23" s="240"/>
      <c r="U23" s="240"/>
      <c r="V23" s="241"/>
    </row>
    <row r="24" spans="1:22" ht="21.75" customHeight="1" x14ac:dyDescent="0.15">
      <c r="A24" s="239"/>
      <c r="B24" s="240"/>
      <c r="C24" s="240"/>
      <c r="D24" s="240"/>
      <c r="E24" s="241"/>
      <c r="F24" s="66" t="s">
        <v>161</v>
      </c>
      <c r="H24" s="65" t="s">
        <v>145</v>
      </c>
      <c r="I24">
        <f>'ﾃﾞｰﾀ 入力'!B42</f>
        <v>0</v>
      </c>
      <c r="J24" t="s">
        <v>162</v>
      </c>
      <c r="N24" s="72" t="s">
        <v>163</v>
      </c>
      <c r="O24" s="66"/>
      <c r="P24" s="244">
        <f>I22*20000+I23*1500+I24*700</f>
        <v>0</v>
      </c>
      <c r="Q24" s="244"/>
      <c r="R24" s="244"/>
      <c r="S24" s="244"/>
      <c r="T24" s="244"/>
      <c r="U24" s="65" t="s">
        <v>150</v>
      </c>
      <c r="V24" s="72"/>
    </row>
    <row r="25" spans="1:22" ht="21.75" customHeight="1" x14ac:dyDescent="0.15">
      <c r="A25" s="200"/>
      <c r="B25" s="242"/>
      <c r="C25" s="242"/>
      <c r="D25" s="242"/>
      <c r="E25" s="243"/>
      <c r="F25" s="200"/>
      <c r="G25" s="242"/>
      <c r="H25" s="242"/>
      <c r="I25" s="242"/>
      <c r="J25" s="242"/>
      <c r="K25" s="242"/>
      <c r="L25" s="242"/>
      <c r="M25" s="242"/>
      <c r="N25" s="243"/>
      <c r="O25" s="200"/>
      <c r="P25" s="242"/>
      <c r="Q25" s="242"/>
      <c r="R25" s="242"/>
      <c r="S25" s="242"/>
      <c r="T25" s="242"/>
      <c r="U25" s="242"/>
      <c r="V25" s="243"/>
    </row>
    <row r="26" spans="1:22" ht="21.75" customHeight="1" x14ac:dyDescent="0.15">
      <c r="A26" s="236" t="s">
        <v>164</v>
      </c>
      <c r="B26" s="237"/>
      <c r="C26" s="237"/>
      <c r="D26" s="237"/>
      <c r="E26" s="237"/>
      <c r="F26" s="237"/>
      <c r="G26" s="237"/>
      <c r="H26" s="238"/>
      <c r="I26" s="68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69"/>
    </row>
    <row r="27" spans="1:22" ht="21.75" customHeight="1" x14ac:dyDescent="0.15">
      <c r="A27" s="239"/>
      <c r="B27" s="240"/>
      <c r="C27" s="240"/>
      <c r="D27" s="240"/>
      <c r="E27" s="240"/>
      <c r="F27" s="240"/>
      <c r="G27" s="240"/>
      <c r="H27" s="241"/>
      <c r="I27" s="66"/>
      <c r="P27" s="244">
        <f>Q16+Q19+P24</f>
        <v>0</v>
      </c>
      <c r="Q27" s="244"/>
      <c r="R27" s="244"/>
      <c r="S27" s="244"/>
      <c r="T27" s="244"/>
      <c r="U27" s="65" t="s">
        <v>150</v>
      </c>
      <c r="V27" s="67"/>
    </row>
    <row r="28" spans="1:22" ht="21.75" customHeight="1" x14ac:dyDescent="0.15">
      <c r="A28" s="200"/>
      <c r="B28" s="242"/>
      <c r="C28" s="242"/>
      <c r="D28" s="242"/>
      <c r="E28" s="242"/>
      <c r="F28" s="242"/>
      <c r="G28" s="242"/>
      <c r="H28" s="243"/>
      <c r="I28" s="70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71"/>
    </row>
    <row r="30" spans="1:22" x14ac:dyDescent="0.15">
      <c r="B30" t="s">
        <v>165</v>
      </c>
      <c r="D30" t="s">
        <v>166</v>
      </c>
    </row>
    <row r="31" spans="1:22" x14ac:dyDescent="0.15">
      <c r="B31" t="s">
        <v>165</v>
      </c>
      <c r="D31" s="245" t="s">
        <v>168</v>
      </c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</row>
    <row r="32" spans="1:22" x14ac:dyDescent="0.15"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</row>
    <row r="33" spans="1:22" x14ac:dyDescent="0.15">
      <c r="B33" t="s">
        <v>165</v>
      </c>
      <c r="D33" t="s">
        <v>190</v>
      </c>
    </row>
    <row r="35" spans="1:22" x14ac:dyDescent="0.15">
      <c r="A35" s="240" t="s">
        <v>167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</row>
  </sheetData>
  <sheetProtection sheet="1" objects="1" scenarios="1"/>
  <mergeCells count="32">
    <mergeCell ref="A8:D11"/>
    <mergeCell ref="E8:I11"/>
    <mergeCell ref="J8:V11"/>
    <mergeCell ref="A3:V3"/>
    <mergeCell ref="A5:V5"/>
    <mergeCell ref="A7:D7"/>
    <mergeCell ref="E7:I7"/>
    <mergeCell ref="J7:V7"/>
    <mergeCell ref="A12:C17"/>
    <mergeCell ref="D12:L12"/>
    <mergeCell ref="M12:V12"/>
    <mergeCell ref="D14:L14"/>
    <mergeCell ref="M14:V14"/>
    <mergeCell ref="D15:L15"/>
    <mergeCell ref="M15:V15"/>
    <mergeCell ref="Q16:T16"/>
    <mergeCell ref="D17:L17"/>
    <mergeCell ref="M17:V17"/>
    <mergeCell ref="A26:H28"/>
    <mergeCell ref="P27:T27"/>
    <mergeCell ref="D31:V32"/>
    <mergeCell ref="A35:V35"/>
    <mergeCell ref="A18:E20"/>
    <mergeCell ref="Q19:T19"/>
    <mergeCell ref="A21:E25"/>
    <mergeCell ref="F21:N21"/>
    <mergeCell ref="O21:V21"/>
    <mergeCell ref="O22:V22"/>
    <mergeCell ref="O23:V23"/>
    <mergeCell ref="P24:T24"/>
    <mergeCell ref="F25:N25"/>
    <mergeCell ref="O25:V25"/>
  </mergeCells>
  <phoneticPr fontId="2"/>
  <pageMargins left="0.78740157480314965" right="0.78740157480314965" top="0.98425196850393704" bottom="0.98425196850393704" header="0.51181102362204722" footer="0.51181102362204722"/>
  <pageSetup paperSize="9" scale="121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ﾃﾞｰﾀ 入力</vt:lpstr>
      <vt:lpstr>様式1</vt:lpstr>
      <vt:lpstr>様式2</vt:lpstr>
      <vt:lpstr>様式3</vt:lpstr>
      <vt:lpstr>KenNo</vt:lpstr>
      <vt:lpstr>'ﾃﾞｰﾀ 入力'!Print_Area</vt:lpstr>
      <vt:lpstr>様式1!Print_Area</vt:lpstr>
      <vt:lpstr>様式2!Print_Area</vt:lpstr>
      <vt:lpstr>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山口県中学校体育連盟</dc:creator>
  <cp:lastModifiedBy>User2203</cp:lastModifiedBy>
  <cp:lastPrinted>2023-09-13T02:30:49Z</cp:lastPrinted>
  <dcterms:created xsi:type="dcterms:W3CDTF">2006-09-23T15:09:59Z</dcterms:created>
  <dcterms:modified xsi:type="dcterms:W3CDTF">2023-09-25T02:56:59Z</dcterms:modified>
</cp:coreProperties>
</file>